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cnew\Desktop\TP.33.20. (255).Pavim. SAO. PEDRO. (21.12,,10,30)\"/>
    </mc:Choice>
  </mc:AlternateContent>
  <xr:revisionPtr revIDLastSave="0" documentId="8_{A293B2DD-6C38-43FB-BE62-A946EDBE7A1C}" xr6:coauthVersionLast="45" xr6:coauthVersionMax="45" xr10:uidLastSave="{00000000-0000-0000-0000-000000000000}"/>
  <bookViews>
    <workbookView xWindow="-108" yWindow="-108" windowWidth="23256" windowHeight="12576" xr2:uid="{9018E048-53BF-4DCB-9B9E-6AB8BD3B4C15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0" i="1"/>
  <c r="J16" i="1"/>
  <c r="J12" i="1"/>
  <c r="J7" i="1"/>
  <c r="J23" i="1"/>
  <c r="J10" i="1"/>
  <c r="I25" i="1"/>
  <c r="I9" i="1"/>
  <c r="I11" i="1"/>
  <c r="I13" i="1"/>
  <c r="I14" i="1"/>
  <c r="I15" i="1"/>
  <c r="I17" i="1"/>
  <c r="I18" i="1"/>
  <c r="I19" i="1"/>
  <c r="I21" i="1"/>
  <c r="I22" i="1"/>
  <c r="I24" i="1"/>
  <c r="I8" i="1"/>
  <c r="H9" i="1"/>
  <c r="H11" i="1"/>
  <c r="H13" i="1"/>
  <c r="H14" i="1"/>
  <c r="H15" i="1"/>
  <c r="H17" i="1"/>
  <c r="H18" i="1"/>
  <c r="H19" i="1"/>
  <c r="H21" i="1"/>
  <c r="H22" i="1"/>
  <c r="H24" i="1"/>
  <c r="H8" i="1"/>
</calcChain>
</file>

<file path=xl/sharedStrings.xml><?xml version="1.0" encoding="utf-8"?>
<sst xmlns="http://schemas.openxmlformats.org/spreadsheetml/2006/main" count="93" uniqueCount="78">
  <si>
    <t>Item</t>
  </si>
  <si>
    <t>Fonte</t>
  </si>
  <si>
    <t>Código</t>
  </si>
  <si>
    <t>Descrição</t>
  </si>
  <si>
    <t>Unidade</t>
  </si>
  <si>
    <t>Quantidade</t>
  </si>
  <si>
    <t>Custo Unitário (sem BDI) (R$)</t>
  </si>
  <si>
    <t>Preço Unitário (com BDI) (R$)</t>
  </si>
  <si>
    <t>Preço Total
(R$)</t>
  </si>
  <si>
    <t>SINAPI</t>
  </si>
  <si>
    <t>PAVIMENTAÇÃO PARTE DA AVENIDA FRANCISCO EICKHOFF FILHO (DISTRÍTO DE SÃO PEDRO)</t>
  </si>
  <si>
    <t>1.</t>
  </si>
  <si>
    <t>PAVIMENTAÇÃO COM PEDRAS IRREGULARES DE BASALTO</t>
  </si>
  <si>
    <t>1.1.</t>
  </si>
  <si>
    <t>TERRAPLANAGEM (movimentação de terra, escarificação, carga descarga e regularização final)</t>
  </si>
  <si>
    <t>1.1.1.</t>
  </si>
  <si>
    <t>Composição</t>
  </si>
  <si>
    <t>D</t>
  </si>
  <si>
    <t>UMEDECIMENTO  E COMPACTAÇÃO DE SUBLEITO DE SOLO  PREDOMINANTEMENTE ARGILOSO</t>
  </si>
  <si>
    <t>M2</t>
  </si>
  <si>
    <t>1.1.2.</t>
  </si>
  <si>
    <t>100575</t>
  </si>
  <si>
    <t>REGULARIZAÇÃO DE SUPERFÍCIES COM MOTONIVELADORA. AF_11/2019</t>
  </si>
  <si>
    <t>1.2.</t>
  </si>
  <si>
    <t>Meio-Fio</t>
  </si>
  <si>
    <t>1.2.1.</t>
  </si>
  <si>
    <t>A</t>
  </si>
  <si>
    <t>FORNECIMENTO E ASSENTAMENTO DE GUIA (MEIO-FIO), CONFECCIONADO EM CONCRETO PRÉ-FABRICADO DO TIPO PRENSADO COM PERFEITO ACABAMENTO, DIMENSÕES 100X12X10X30 CM (COMPRIMENTO X BASE INFERIOR X BASE SUPERIOR X ALTURA)</t>
  </si>
  <si>
    <t>M</t>
  </si>
  <si>
    <t>1.3.</t>
  </si>
  <si>
    <t xml:space="preserve">Calçamento com pedras irregulares de basalto </t>
  </si>
  <si>
    <t>1.3.1.</t>
  </si>
  <si>
    <t>B</t>
  </si>
  <si>
    <t>FORNECIMENTO E ASSENTAMENTO DE PEDRAS IRREGULARES DE BASALTO DE PEDREIRA LEGALIZADA , (separação das pedras, fornecimento e distribuição do colchão de argila, assentamento das pedras e distribuição do pó de pedra varrido entre as pedras e compactação com rolo compactador vibratório cilíndrico de aço)</t>
  </si>
  <si>
    <t>1.3.2.</t>
  </si>
  <si>
    <t>SINAPI-I</t>
  </si>
  <si>
    <t>4741</t>
  </si>
  <si>
    <t>PÓ DE PEDRA</t>
  </si>
  <si>
    <t xml:space="preserve">M3    </t>
  </si>
  <si>
    <t>1.3.3.</t>
  </si>
  <si>
    <t>97915</t>
  </si>
  <si>
    <t>TRANSPORTE COM CAMINHÃO BASCULANTE DE 6 M³, EM VIA URBANA PAVIMENTADA, ADICIONAL PARA DMT EXCEDENTE A 30 KM (UNIDADE: M3XKM). AF_07/2020</t>
  </si>
  <si>
    <t>M3XKM</t>
  </si>
  <si>
    <t>1.4.</t>
  </si>
  <si>
    <t xml:space="preserve">Drenagem pluvial </t>
  </si>
  <si>
    <t>1.4.1.</t>
  </si>
  <si>
    <t>95568</t>
  </si>
  <si>
    <t>TUBO DE CONCRETO SIMPLES PARA REDES COLETORAS DE ÁGUAS PLUVIAIS, TIPO PONTA E BOLSA, DIÂMETRO DE 400MM, JUNTA RÍGIDA COM ARGAMASSA, INSTALADO EM LOCAL COM BAIXO NÍVEL DE INTERFERÊNCIAS - FORNECIMENTO E ASSENTAMENTO</t>
  </si>
  <si>
    <t>1.4.2.</t>
  </si>
  <si>
    <t>92210</t>
  </si>
  <si>
    <t>TUBO DE CONCRETO ARMADO PARA REDES COLETORAS DE ÁGUAS PLUVIAIS, TIPO PONTA E BOLSA, DIÂMETRO DE 400MM, JUNTA RÍGIDA COM ARGAMASSA, INSTALADO EM LOCAL COM BAIXO NÍVEL DE INTERFERÊNCIAS - FORNECIMENTO E ASSENTAMENTO</t>
  </si>
  <si>
    <t>1.4.3.</t>
  </si>
  <si>
    <t>C</t>
  </si>
  <si>
    <t xml:space="preserve">BOCA DE LOBO DIMENSÃO 1,00X1,00X1,00M, COM ALVENARIA EM TIJOLOS MACIÇOS ESP.:20CM REBOCADO INTERNAMENTE E GRADE EM BARRA CHATA DE ENCAIXE ESPESSURA 9,53MM E 76,2MM DE ALTURA COM DOBRADIÇAS </t>
  </si>
  <si>
    <t>UNIDADE</t>
  </si>
  <si>
    <t>1.5.</t>
  </si>
  <si>
    <t>MOVIMENTAÇÃO DE TERRA PARA TUBOS</t>
  </si>
  <si>
    <t>1.5.1.</t>
  </si>
  <si>
    <t>90105</t>
  </si>
  <si>
    <t>ESCAVAÇÃO MECANIZADA DE VALA COM PROFUNDIDADE ATÉ 1,5 M (MÉDIA ENTRE MONTANTE E JUSANTE/UMA COMPOSIÇÃO POR TRECHO) COM RETROESCAVADEIRA (CAPACIDADE DA CAÇAMBA DA RETRO: 0,26 M3 / POTÊNCIA: 88 HP), LARGURA MENOR QUE 0,8 M, EM SOLO DE 1A CATEGORIA, LOCAISCOM BAIXO NÍVEL DE INTERFERÊNCIA. AF_01/2015</t>
  </si>
  <si>
    <t>M3</t>
  </si>
  <si>
    <t>1.5.2.</t>
  </si>
  <si>
    <t>93378</t>
  </si>
  <si>
    <t>REATERRO E COMPACTAÇÃO MECANIZADO DE VALA COM RETROESCAVADEIRA (CAPACIDADE DA CAÇAMBA DA RETRO: 0,26 M³ / POTÊNCIA: 88 HP), LARGURA ATÉ 0,8 M, PROFUNDIDADE ATÉ 1,5 M, COM SOLO DE 1ª CATEGORIA EM LOCAIS COM BAIXO NÍVEL DE INTERFERÊNCIA. AF_04/2016 (COMPACTAÇÃO MECANIZADA TIPO SAPO OU SIMILAR)</t>
  </si>
  <si>
    <t>1.6.</t>
  </si>
  <si>
    <t>SINALIZAÇÃO</t>
  </si>
  <si>
    <t>1.6.1.</t>
  </si>
  <si>
    <t>J</t>
  </si>
  <si>
    <t xml:space="preserve">PLACA NOME DE RUA E DE SINALIZAÇÃO </t>
  </si>
  <si>
    <t>B. D. I</t>
  </si>
  <si>
    <t>OBRA</t>
  </si>
  <si>
    <t>LOCAL</t>
  </si>
  <si>
    <t>Pavimentação com Pédras Irregulares de Basalto (+) Drenagem Pluvial (+) meio fio em Concreto</t>
  </si>
  <si>
    <t>Parte de Ruas junto ao Distrito de São Pedro - Zona Rural- em Conformidade c/ Projeto Técnico</t>
  </si>
  <si>
    <t>Local e Data</t>
  </si>
  <si>
    <t>Nome / Razão Social e  CNPJ</t>
  </si>
  <si>
    <t>Assinaturas do Respons. Técnico e do Respons. Legal da Empresa</t>
  </si>
  <si>
    <t>CARIMBO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</si>
</sst>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10" fontId="4" fillId="3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4" fontId="1" fillId="3" borderId="2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/>
    </xf>
    <xf numFmtId="4" fontId="9" fillId="0" borderId="10" xfId="0" applyNumberFormat="1" applyFont="1" applyBorder="1" applyAlignment="1">
      <alignment horizontal="left" vertical="center"/>
    </xf>
    <xf numFmtId="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4" fontId="9" fillId="0" borderId="5" xfId="0" applyNumberFormat="1" applyFont="1" applyBorder="1" applyAlignment="1">
      <alignment horizontal="left" vertical="center"/>
    </xf>
    <xf numFmtId="4" fontId="8" fillId="0" borderId="5" xfId="0" applyNumberFormat="1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4" fontId="3" fillId="0" borderId="0" xfId="0" applyNumberFormat="1" applyFont="1" applyAlignment="1">
      <alignment horizontal="left" vertical="center"/>
    </xf>
    <xf numFmtId="4" fontId="0" fillId="0" borderId="3" xfId="0" applyNumberFormat="1" applyBorder="1" applyAlignment="1">
      <alignment vertical="center"/>
    </xf>
    <xf numFmtId="4" fontId="1" fillId="4" borderId="2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39014-53E5-45FD-80FD-51D3D89F0D23}">
  <dimension ref="A1:J34"/>
  <sheetViews>
    <sheetView tabSelected="1" view="pageLayout" zoomScaleNormal="100" workbookViewId="0">
      <selection activeCell="A29" sqref="A29:G29"/>
    </sheetView>
  </sheetViews>
  <sheetFormatPr defaultRowHeight="14.4" x14ac:dyDescent="0.3"/>
  <cols>
    <col min="1" max="1" width="4.6640625" style="1" customWidth="1"/>
    <col min="2" max="2" width="5.88671875" style="1" customWidth="1"/>
    <col min="3" max="3" width="5.6640625" style="1" customWidth="1"/>
    <col min="4" max="4" width="60.88671875" style="2" customWidth="1"/>
    <col min="5" max="5" width="6" style="3" customWidth="1"/>
    <col min="6" max="6" width="8.88671875" style="4"/>
    <col min="7" max="8" width="9" style="5" bestFit="1" customWidth="1"/>
    <col min="9" max="9" width="10" style="5" bestFit="1" customWidth="1"/>
    <col min="10" max="10" width="12.44140625" style="5" customWidth="1"/>
  </cols>
  <sheetData>
    <row r="1" spans="1:10" ht="16.2" thickBot="1" x14ac:dyDescent="0.35">
      <c r="A1" s="29" t="s">
        <v>70</v>
      </c>
      <c r="B1" s="30"/>
      <c r="C1" s="34" t="s">
        <v>72</v>
      </c>
      <c r="D1" s="35"/>
      <c r="E1" s="36"/>
      <c r="F1" s="37"/>
      <c r="G1" s="38"/>
    </row>
    <row r="2" spans="1:10" ht="16.2" thickBot="1" x14ac:dyDescent="0.35">
      <c r="A2" s="29" t="s">
        <v>71</v>
      </c>
      <c r="B2" s="30"/>
      <c r="C2" s="39" t="s">
        <v>73</v>
      </c>
      <c r="D2" s="40"/>
      <c r="E2" s="41"/>
      <c r="F2" s="42"/>
      <c r="G2" s="43"/>
    </row>
    <row r="3" spans="1:10" ht="18" x14ac:dyDescent="0.3">
      <c r="H3" s="16" t="s">
        <v>69</v>
      </c>
      <c r="I3" s="17">
        <v>0.26540000000000002</v>
      </c>
    </row>
    <row r="4" spans="1:10" ht="57.6" x14ac:dyDescent="0.3">
      <c r="A4" s="12" t="s">
        <v>0</v>
      </c>
      <c r="B4" s="12" t="s">
        <v>1</v>
      </c>
      <c r="C4" s="12" t="s">
        <v>2</v>
      </c>
      <c r="D4" s="13" t="s">
        <v>3</v>
      </c>
      <c r="E4" s="14" t="s">
        <v>4</v>
      </c>
      <c r="F4" s="15" t="s">
        <v>5</v>
      </c>
      <c r="G4" s="15" t="s">
        <v>6</v>
      </c>
      <c r="H4" s="15" t="s">
        <v>7</v>
      </c>
      <c r="I4" s="15" t="s">
        <v>8</v>
      </c>
      <c r="J4" s="15"/>
    </row>
    <row r="5" spans="1:10" ht="25.8" customHeight="1" x14ac:dyDescent="0.3">
      <c r="A5" s="22" t="s">
        <v>10</v>
      </c>
      <c r="B5" s="6"/>
      <c r="C5" s="6"/>
      <c r="D5" s="7"/>
      <c r="E5" s="8"/>
      <c r="F5" s="9"/>
      <c r="G5" s="10"/>
      <c r="H5" s="10"/>
      <c r="I5" s="10"/>
      <c r="J5" s="10"/>
    </row>
    <row r="6" spans="1:10" ht="23.4" customHeight="1" x14ac:dyDescent="0.3">
      <c r="A6" s="6" t="s">
        <v>11</v>
      </c>
      <c r="B6" s="23" t="s">
        <v>12</v>
      </c>
      <c r="C6" s="24"/>
      <c r="D6" s="25"/>
      <c r="E6" s="8"/>
      <c r="F6" s="9"/>
      <c r="G6" s="10"/>
      <c r="H6" s="10"/>
      <c r="I6" s="10"/>
      <c r="J6" s="10"/>
    </row>
    <row r="7" spans="1:10" ht="25.2" customHeight="1" x14ac:dyDescent="0.3">
      <c r="A7" s="6" t="s">
        <v>13</v>
      </c>
      <c r="B7" s="26" t="s">
        <v>14</v>
      </c>
      <c r="C7" s="27"/>
      <c r="D7" s="28"/>
      <c r="E7" s="8"/>
      <c r="F7" s="9"/>
      <c r="G7" s="10"/>
      <c r="H7" s="10"/>
      <c r="I7" s="10"/>
      <c r="J7" s="10">
        <f>SUM(I8:I9)</f>
        <v>2562.84</v>
      </c>
    </row>
    <row r="8" spans="1:10" ht="28.8" x14ac:dyDescent="0.3">
      <c r="A8" s="6" t="s">
        <v>15</v>
      </c>
      <c r="B8" s="6" t="s">
        <v>16</v>
      </c>
      <c r="C8" s="6" t="s">
        <v>17</v>
      </c>
      <c r="D8" s="7" t="s">
        <v>18</v>
      </c>
      <c r="E8" s="8" t="s">
        <v>19</v>
      </c>
      <c r="F8" s="9">
        <v>3051</v>
      </c>
      <c r="G8" s="10">
        <v>0.59</v>
      </c>
      <c r="H8" s="18">
        <f>ROUND((G8*$I$3+G8),2)</f>
        <v>0.75</v>
      </c>
      <c r="I8" s="19">
        <f>ROUND((F8*H8),2)</f>
        <v>2288.25</v>
      </c>
      <c r="J8" s="10"/>
    </row>
    <row r="9" spans="1:10" ht="28.8" x14ac:dyDescent="0.3">
      <c r="A9" s="6" t="s">
        <v>20</v>
      </c>
      <c r="B9" s="6" t="s">
        <v>9</v>
      </c>
      <c r="C9" s="6" t="s">
        <v>21</v>
      </c>
      <c r="D9" s="7" t="s">
        <v>22</v>
      </c>
      <c r="E9" s="8" t="s">
        <v>19</v>
      </c>
      <c r="F9" s="9">
        <v>3051</v>
      </c>
      <c r="G9" s="10">
        <v>7.0000000000000007E-2</v>
      </c>
      <c r="H9" s="18">
        <f t="shared" ref="H9:H24" si="0">ROUND((G9*$I$3+G9),2)</f>
        <v>0.09</v>
      </c>
      <c r="I9" s="19">
        <f t="shared" ref="I9:I24" si="1">ROUND((F9*H9),2)</f>
        <v>274.58999999999997</v>
      </c>
      <c r="J9" s="10"/>
    </row>
    <row r="10" spans="1:10" ht="27" customHeight="1" x14ac:dyDescent="0.3">
      <c r="A10" s="6" t="s">
        <v>23</v>
      </c>
      <c r="B10" s="26" t="s">
        <v>24</v>
      </c>
      <c r="C10" s="27"/>
      <c r="D10" s="28"/>
      <c r="E10" s="8"/>
      <c r="F10" s="9"/>
      <c r="G10" s="10"/>
      <c r="H10" s="18"/>
      <c r="I10" s="19"/>
      <c r="J10" s="10">
        <f>I11</f>
        <v>26388.400000000001</v>
      </c>
    </row>
    <row r="11" spans="1:10" ht="72" x14ac:dyDescent="0.3">
      <c r="A11" s="6" t="s">
        <v>25</v>
      </c>
      <c r="B11" s="6" t="s">
        <v>16</v>
      </c>
      <c r="C11" s="6" t="s">
        <v>26</v>
      </c>
      <c r="D11" s="7" t="s">
        <v>27</v>
      </c>
      <c r="E11" s="8" t="s">
        <v>28</v>
      </c>
      <c r="F11" s="9">
        <v>740</v>
      </c>
      <c r="G11" s="10">
        <v>28.18</v>
      </c>
      <c r="H11" s="18">
        <f t="shared" si="0"/>
        <v>35.659999999999997</v>
      </c>
      <c r="I11" s="19">
        <f t="shared" si="1"/>
        <v>26388.400000000001</v>
      </c>
      <c r="J11" s="10"/>
    </row>
    <row r="12" spans="1:10" ht="26.4" customHeight="1" x14ac:dyDescent="0.3">
      <c r="A12" s="6" t="s">
        <v>29</v>
      </c>
      <c r="B12" s="26" t="s">
        <v>30</v>
      </c>
      <c r="C12" s="27"/>
      <c r="D12" s="28"/>
      <c r="E12" s="8"/>
      <c r="F12" s="9"/>
      <c r="G12" s="10"/>
      <c r="H12" s="18"/>
      <c r="I12" s="19"/>
      <c r="J12" s="10">
        <f>SUM(I13:I15)</f>
        <v>134258.03</v>
      </c>
    </row>
    <row r="13" spans="1:10" ht="86.4" x14ac:dyDescent="0.3">
      <c r="A13" s="6" t="s">
        <v>31</v>
      </c>
      <c r="B13" s="6" t="s">
        <v>16</v>
      </c>
      <c r="C13" s="6" t="s">
        <v>32</v>
      </c>
      <c r="D13" s="7" t="s">
        <v>33</v>
      </c>
      <c r="E13" s="8" t="s">
        <v>19</v>
      </c>
      <c r="F13" s="9">
        <v>3051</v>
      </c>
      <c r="G13" s="10">
        <v>33.479999999999997</v>
      </c>
      <c r="H13" s="18">
        <f t="shared" si="0"/>
        <v>42.37</v>
      </c>
      <c r="I13" s="19">
        <f t="shared" si="1"/>
        <v>129270.87</v>
      </c>
      <c r="J13" s="10"/>
    </row>
    <row r="14" spans="1:10" ht="22.8" customHeight="1" x14ac:dyDescent="0.3">
      <c r="A14" s="6" t="s">
        <v>34</v>
      </c>
      <c r="B14" s="6" t="s">
        <v>35</v>
      </c>
      <c r="C14" s="6" t="s">
        <v>36</v>
      </c>
      <c r="D14" s="7" t="s">
        <v>37</v>
      </c>
      <c r="E14" s="8" t="s">
        <v>38</v>
      </c>
      <c r="F14" s="9">
        <v>30.51</v>
      </c>
      <c r="G14" s="10">
        <v>47.53</v>
      </c>
      <c r="H14" s="18">
        <f t="shared" si="0"/>
        <v>60.14</v>
      </c>
      <c r="I14" s="19">
        <f t="shared" si="1"/>
        <v>1834.87</v>
      </c>
      <c r="J14" s="10"/>
    </row>
    <row r="15" spans="1:10" ht="43.2" x14ac:dyDescent="0.3">
      <c r="A15" s="6" t="s">
        <v>39</v>
      </c>
      <c r="B15" s="6" t="s">
        <v>9</v>
      </c>
      <c r="C15" s="6" t="s">
        <v>40</v>
      </c>
      <c r="D15" s="7" t="s">
        <v>41</v>
      </c>
      <c r="E15" s="8" t="s">
        <v>42</v>
      </c>
      <c r="F15" s="9">
        <v>3752.73</v>
      </c>
      <c r="G15" s="10">
        <v>0.66</v>
      </c>
      <c r="H15" s="18">
        <f t="shared" si="0"/>
        <v>0.84</v>
      </c>
      <c r="I15" s="19">
        <f t="shared" si="1"/>
        <v>3152.29</v>
      </c>
      <c r="J15" s="10"/>
    </row>
    <row r="16" spans="1:10" ht="25.2" customHeight="1" x14ac:dyDescent="0.3">
      <c r="A16" s="6" t="s">
        <v>43</v>
      </c>
      <c r="B16" s="26" t="s">
        <v>44</v>
      </c>
      <c r="C16" s="27"/>
      <c r="D16" s="28"/>
      <c r="E16" s="8"/>
      <c r="F16" s="9"/>
      <c r="G16" s="10"/>
      <c r="H16" s="18"/>
      <c r="I16" s="19"/>
      <c r="J16" s="10">
        <f>SUM(I17:I19)</f>
        <v>19318.900000000001</v>
      </c>
    </row>
    <row r="17" spans="1:10" ht="72" x14ac:dyDescent="0.3">
      <c r="A17" s="6" t="s">
        <v>45</v>
      </c>
      <c r="B17" s="6" t="s">
        <v>9</v>
      </c>
      <c r="C17" s="6" t="s">
        <v>46</v>
      </c>
      <c r="D17" s="7" t="s">
        <v>47</v>
      </c>
      <c r="E17" s="8" t="s">
        <v>28</v>
      </c>
      <c r="F17" s="9">
        <v>120</v>
      </c>
      <c r="G17" s="10">
        <v>70.39</v>
      </c>
      <c r="H17" s="18">
        <f t="shared" si="0"/>
        <v>89.07</v>
      </c>
      <c r="I17" s="19">
        <f t="shared" si="1"/>
        <v>10688.4</v>
      </c>
      <c r="J17" s="10"/>
    </row>
    <row r="18" spans="1:10" ht="72" x14ac:dyDescent="0.3">
      <c r="A18" s="6" t="s">
        <v>48</v>
      </c>
      <c r="B18" s="6" t="s">
        <v>9</v>
      </c>
      <c r="C18" s="6" t="s">
        <v>49</v>
      </c>
      <c r="D18" s="7" t="s">
        <v>50</v>
      </c>
      <c r="E18" s="8" t="s">
        <v>28</v>
      </c>
      <c r="F18" s="9">
        <v>22</v>
      </c>
      <c r="G18" s="10">
        <v>97.62</v>
      </c>
      <c r="H18" s="18">
        <f t="shared" si="0"/>
        <v>123.53</v>
      </c>
      <c r="I18" s="19">
        <f t="shared" si="1"/>
        <v>2717.66</v>
      </c>
      <c r="J18" s="10"/>
    </row>
    <row r="19" spans="1:10" ht="57.6" x14ac:dyDescent="0.3">
      <c r="A19" s="6" t="s">
        <v>51</v>
      </c>
      <c r="B19" s="6" t="s">
        <v>16</v>
      </c>
      <c r="C19" s="6" t="s">
        <v>52</v>
      </c>
      <c r="D19" s="7" t="s">
        <v>53</v>
      </c>
      <c r="E19" s="8" t="s">
        <v>54</v>
      </c>
      <c r="F19" s="9">
        <v>4</v>
      </c>
      <c r="G19" s="10">
        <v>1168.18</v>
      </c>
      <c r="H19" s="18">
        <f t="shared" si="0"/>
        <v>1478.21</v>
      </c>
      <c r="I19" s="19">
        <f t="shared" si="1"/>
        <v>5912.84</v>
      </c>
      <c r="J19" s="10"/>
    </row>
    <row r="20" spans="1:10" ht="25.2" customHeight="1" x14ac:dyDescent="0.3">
      <c r="A20" s="6" t="s">
        <v>55</v>
      </c>
      <c r="B20" s="26" t="s">
        <v>56</v>
      </c>
      <c r="C20" s="27"/>
      <c r="D20" s="28"/>
      <c r="E20" s="8"/>
      <c r="F20" s="9"/>
      <c r="G20" s="10"/>
      <c r="H20" s="18"/>
      <c r="I20" s="19"/>
      <c r="J20" s="10">
        <f>SUM(I21:I22)</f>
        <v>1576.6</v>
      </c>
    </row>
    <row r="21" spans="1:10" ht="86.4" x14ac:dyDescent="0.3">
      <c r="A21" s="6" t="s">
        <v>57</v>
      </c>
      <c r="B21" s="6" t="s">
        <v>9</v>
      </c>
      <c r="C21" s="6" t="s">
        <v>58</v>
      </c>
      <c r="D21" s="7" t="s">
        <v>59</v>
      </c>
      <c r="E21" s="8" t="s">
        <v>60</v>
      </c>
      <c r="F21" s="9">
        <v>69.319999999999993</v>
      </c>
      <c r="G21" s="10">
        <v>6.11</v>
      </c>
      <c r="H21" s="18">
        <f t="shared" si="0"/>
        <v>7.73</v>
      </c>
      <c r="I21" s="19">
        <f t="shared" si="1"/>
        <v>535.84</v>
      </c>
      <c r="J21" s="10"/>
    </row>
    <row r="22" spans="1:10" ht="86.4" x14ac:dyDescent="0.3">
      <c r="A22" s="6" t="s">
        <v>61</v>
      </c>
      <c r="B22" s="6" t="s">
        <v>9</v>
      </c>
      <c r="C22" s="6" t="s">
        <v>62</v>
      </c>
      <c r="D22" s="7" t="s">
        <v>63</v>
      </c>
      <c r="E22" s="8" t="s">
        <v>60</v>
      </c>
      <c r="F22" s="9">
        <v>47.48</v>
      </c>
      <c r="G22" s="10">
        <v>17.32</v>
      </c>
      <c r="H22" s="18">
        <f t="shared" si="0"/>
        <v>21.92</v>
      </c>
      <c r="I22" s="19">
        <f t="shared" si="1"/>
        <v>1040.76</v>
      </c>
      <c r="J22" s="10"/>
    </row>
    <row r="23" spans="1:10" ht="26.4" customHeight="1" x14ac:dyDescent="0.3">
      <c r="A23" s="6" t="s">
        <v>64</v>
      </c>
      <c r="B23" s="26" t="s">
        <v>65</v>
      </c>
      <c r="C23" s="27"/>
      <c r="D23" s="28"/>
      <c r="E23" s="8"/>
      <c r="F23" s="9"/>
      <c r="G23" s="10"/>
      <c r="H23" s="18"/>
      <c r="I23" s="19"/>
      <c r="J23" s="10">
        <f>I24</f>
        <v>915.39</v>
      </c>
    </row>
    <row r="24" spans="1:10" ht="27.6" customHeight="1" thickBot="1" x14ac:dyDescent="0.35">
      <c r="A24" s="6" t="s">
        <v>66</v>
      </c>
      <c r="B24" s="6" t="s">
        <v>16</v>
      </c>
      <c r="C24" s="6" t="s">
        <v>67</v>
      </c>
      <c r="D24" s="7" t="s">
        <v>68</v>
      </c>
      <c r="E24" s="8" t="s">
        <v>54</v>
      </c>
      <c r="F24" s="9">
        <v>3</v>
      </c>
      <c r="G24" s="10">
        <v>241.13</v>
      </c>
      <c r="H24" s="18">
        <f t="shared" si="0"/>
        <v>305.13</v>
      </c>
      <c r="I24" s="20">
        <f t="shared" si="1"/>
        <v>915.39</v>
      </c>
      <c r="J24" s="49"/>
    </row>
    <row r="25" spans="1:10" ht="15" thickBot="1" x14ac:dyDescent="0.35">
      <c r="I25" s="21">
        <f>SUM(I8:I24)</f>
        <v>185020.16</v>
      </c>
      <c r="J25" s="50">
        <f>SUM(J7:J24)</f>
        <v>185020.16</v>
      </c>
    </row>
    <row r="26" spans="1:10" x14ac:dyDescent="0.3">
      <c r="A26" s="44"/>
      <c r="B26" s="44"/>
      <c r="C26" s="44"/>
      <c r="D26" s="44"/>
      <c r="E26" s="44"/>
      <c r="F26" s="44"/>
    </row>
    <row r="27" spans="1:10" x14ac:dyDescent="0.3">
      <c r="A27" s="11" t="s">
        <v>74</v>
      </c>
      <c r="H27" s="48" t="s">
        <v>77</v>
      </c>
    </row>
    <row r="29" spans="1:10" ht="15.6" x14ac:dyDescent="0.3">
      <c r="A29" s="45"/>
      <c r="B29" s="45"/>
      <c r="C29" s="45"/>
      <c r="D29" s="45"/>
      <c r="E29" s="45"/>
      <c r="F29" s="45"/>
      <c r="G29" s="45"/>
    </row>
    <row r="30" spans="1:10" x14ac:dyDescent="0.3">
      <c r="A30" s="46" t="s">
        <v>75</v>
      </c>
    </row>
    <row r="33" spans="1:6" x14ac:dyDescent="0.3">
      <c r="A33" s="47"/>
      <c r="B33" s="47"/>
      <c r="C33" s="47"/>
      <c r="D33" s="31"/>
      <c r="E33" s="32"/>
      <c r="F33" s="33"/>
    </row>
    <row r="34" spans="1:6" x14ac:dyDescent="0.3">
      <c r="A34" s="11" t="s">
        <v>76</v>
      </c>
    </row>
  </sheetData>
  <mergeCells count="11">
    <mergeCell ref="A1:B1"/>
    <mergeCell ref="A2:B2"/>
    <mergeCell ref="A26:F26"/>
    <mergeCell ref="A29:G29"/>
    <mergeCell ref="B6:D6"/>
    <mergeCell ref="B7:D7"/>
    <mergeCell ref="B10:D10"/>
    <mergeCell ref="B16:D16"/>
    <mergeCell ref="B23:D23"/>
    <mergeCell ref="B20:D20"/>
    <mergeCell ref="B12:D12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&amp;L&amp;"-,Negrito"&amp;UEstado do Rio  Grande do Sul
Município de Tenente  Portela&amp;C&amp;"-,Negrito"&amp;16&amp;UPlanilha  Orçamentária&amp;R&amp;"-,Negrito"&amp;UProcesso Licitatório Nr. 255/2020
Tomada de Preços Nr. 33/2020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 1</dc:creator>
  <cp:lastModifiedBy>LICITA 1</cp:lastModifiedBy>
  <cp:lastPrinted>2020-12-09T14:30:32Z</cp:lastPrinted>
  <dcterms:created xsi:type="dcterms:W3CDTF">2020-12-09T14:11:58Z</dcterms:created>
  <dcterms:modified xsi:type="dcterms:W3CDTF">2020-12-09T14:46:05Z</dcterms:modified>
</cp:coreProperties>
</file>