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cnew\Desktop\Tp.27.20.(243).AFALTO.RUA MINUANO.COROADOS. Convenio.(10.12,,8,30)\"/>
    </mc:Choice>
  </mc:AlternateContent>
  <xr:revisionPtr revIDLastSave="0" documentId="8_{8D2FD199-E7A4-4C4D-94AF-86FA465513A1}" xr6:coauthVersionLast="45" xr6:coauthVersionMax="45" xr10:uidLastSave="{00000000-0000-0000-0000-000000000000}"/>
  <bookViews>
    <workbookView xWindow="-108" yWindow="-108" windowWidth="23256" windowHeight="12576" xr2:uid="{F0FFF1C8-D6F0-44B6-8A12-BCAFDD247F23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20" i="1"/>
  <c r="I27" i="1"/>
  <c r="I34" i="1"/>
  <c r="H8" i="1"/>
  <c r="I8" i="1" s="1"/>
  <c r="H9" i="1"/>
  <c r="I9" i="1" s="1"/>
  <c r="H11" i="1"/>
  <c r="I11" i="1" s="1"/>
  <c r="H12" i="1"/>
  <c r="I12" i="1" s="1"/>
  <c r="H13" i="1"/>
  <c r="I13" i="1" s="1"/>
  <c r="H14" i="1"/>
  <c r="H15" i="1"/>
  <c r="I15" i="1" s="1"/>
  <c r="H16" i="1"/>
  <c r="I16" i="1" s="1"/>
  <c r="H17" i="1"/>
  <c r="I17" i="1" s="1"/>
  <c r="H18" i="1"/>
  <c r="I18" i="1" s="1"/>
  <c r="H19" i="1"/>
  <c r="I19" i="1" s="1"/>
  <c r="H20" i="1"/>
  <c r="H22" i="1"/>
  <c r="I22" i="1" s="1"/>
  <c r="H23" i="1"/>
  <c r="I23" i="1" s="1"/>
  <c r="H24" i="1"/>
  <c r="I24" i="1" s="1"/>
  <c r="H25" i="1"/>
  <c r="I25" i="1" s="1"/>
  <c r="H26" i="1"/>
  <c r="I26" i="1" s="1"/>
  <c r="H27" i="1"/>
  <c r="H28" i="1"/>
  <c r="I28" i="1" s="1"/>
  <c r="H29" i="1"/>
  <c r="I29" i="1" s="1"/>
  <c r="H31" i="1"/>
  <c r="I31" i="1" s="1"/>
  <c r="H32" i="1"/>
  <c r="I32" i="1" s="1"/>
  <c r="H33" i="1"/>
  <c r="I33" i="1" s="1"/>
  <c r="H34" i="1"/>
  <c r="H7" i="1"/>
  <c r="I7" i="1" s="1"/>
  <c r="J6" i="1" l="1"/>
  <c r="J35" i="1" s="1"/>
  <c r="I35" i="1"/>
  <c r="J21" i="1"/>
  <c r="J30" i="1"/>
  <c r="J10" i="1"/>
</calcChain>
</file>

<file path=xl/sharedStrings.xml><?xml version="1.0" encoding="utf-8"?>
<sst xmlns="http://schemas.openxmlformats.org/spreadsheetml/2006/main" count="156" uniqueCount="115">
  <si>
    <t>Item</t>
  </si>
  <si>
    <t>Fonte</t>
  </si>
  <si>
    <t>Código</t>
  </si>
  <si>
    <t>Descrição</t>
  </si>
  <si>
    <t>Unidade</t>
  </si>
  <si>
    <t>Quantidade</t>
  </si>
  <si>
    <t>Custo Unitário (sem BDI) (R$)</t>
  </si>
  <si>
    <t>Preço Unitário (com BDI) (R$)</t>
  </si>
  <si>
    <t>Preço Total
(R$)</t>
  </si>
  <si>
    <t>SINAPI</t>
  </si>
  <si>
    <t>Implantação de Pavimentação em Vias Públicas Urbanas</t>
  </si>
  <si>
    <t>1.</t>
  </si>
  <si>
    <t xml:space="preserve">SERVIÇOS GERAIS </t>
  </si>
  <si>
    <t>1.1.</t>
  </si>
  <si>
    <t xml:space="preserve">Serviços Preliminares </t>
  </si>
  <si>
    <t>1.1.1.</t>
  </si>
  <si>
    <t>SINAPI-I</t>
  </si>
  <si>
    <t>4813</t>
  </si>
  <si>
    <t>PLACA DE OBRA (PARA CONSTRUCAO CIVIL) EM CHAPA GALVANIZADA *N. 22*, ADESIVADA, DE *2,0 X 1,125* M</t>
  </si>
  <si>
    <t xml:space="preserve">M2    </t>
  </si>
  <si>
    <t>1.1.2.</t>
  </si>
  <si>
    <t>98524</t>
  </si>
  <si>
    <t>CAPINA E LIMPEZA MANUAL DE TERRENO</t>
  </si>
  <si>
    <t>M2</t>
  </si>
  <si>
    <t>1.1.3.</t>
  </si>
  <si>
    <t>98532</t>
  </si>
  <si>
    <t>PODA EM ALTURA DE ÁRVORE COM DIÂMETRO DE TRONCO MENOR QUE 0,20 M.AF_05/2018</t>
  </si>
  <si>
    <t>UN</t>
  </si>
  <si>
    <t>1.2.</t>
  </si>
  <si>
    <t>Drenagem</t>
  </si>
  <si>
    <t>1.2.1.</t>
  </si>
  <si>
    <t>97636</t>
  </si>
  <si>
    <t>DEMOLIÇÃO PARCIAL DE PAVIMENTO ASFÁLTICO, DE FORMA MECANIZADA, SEM REAPROVEITAMENTO. AF_12/2017</t>
  </si>
  <si>
    <t>1.2.2.</t>
  </si>
  <si>
    <t>Composição</t>
  </si>
  <si>
    <t>1</t>
  </si>
  <si>
    <t>SARJETA DE CONCRETO</t>
  </si>
  <si>
    <t>m</t>
  </si>
  <si>
    <t>1.2.3.</t>
  </si>
  <si>
    <t>6</t>
  </si>
  <si>
    <t>BOCA DE LOBO 1,00x1,00x1,08m</t>
  </si>
  <si>
    <t>UNIDADE</t>
  </si>
  <si>
    <t>1.2.4.</t>
  </si>
  <si>
    <t>7761</t>
  </si>
  <si>
    <t>TUBO DE CONCRETO ARMADO PARA AGUAS PLUVIAIS, CLASSE PA-2, COM ENCAIXE PONTA E BOLSA, DIAMETRO NOMINAL DE 400 MM</t>
  </si>
  <si>
    <t xml:space="preserve">M     </t>
  </si>
  <si>
    <t>1.2.5.</t>
  </si>
  <si>
    <t>37451</t>
  </si>
  <si>
    <t>TUBO DE CONCRETO SIMPLES PARA AGUAS PLUVIAIS, CLASSE PS1, COM ENCAIXE MACHO E FEMEA, DIAMETRO NOMINAL DE 400 MM</t>
  </si>
  <si>
    <t>1.2.6.</t>
  </si>
  <si>
    <t>92809</t>
  </si>
  <si>
    <t>ASSENTAMENTO DE TUBO DE CONCRETO PARA REDES COLETORAS DE ÁGUAS PLUVIAIS, DIÂMETRO DE 400 MM, JUNTA RÍGIDA, INSTALADO EM LOCAL COM BAIXO NÍVEL DE INTERFERÊNCIAS (NÃO INCLUI FORNECIMENTO). AF_12/2015</t>
  </si>
  <si>
    <t>M</t>
  </si>
  <si>
    <t>1.2.7.</t>
  </si>
  <si>
    <t>4</t>
  </si>
  <si>
    <t>DEMOLIÇÃO/RETIRADA DE PAVIMENTO COM PEDRA POLIÉDRICA</t>
  </si>
  <si>
    <t>M²</t>
  </si>
  <si>
    <t>1.2.8.</t>
  </si>
  <si>
    <t>5</t>
  </si>
  <si>
    <t>REASSENTAMENTO DE PAVIMENTO COM PEDRA POLIÉDRICA</t>
  </si>
  <si>
    <t>1.2.9.</t>
  </si>
  <si>
    <t>2</t>
  </si>
  <si>
    <t>CONSTRUÇÃO DE PAVIMENTO COM APLICAÇÃO DE CBUQ,  BINDER, e:6,0CM</t>
  </si>
  <si>
    <t>M³</t>
  </si>
  <si>
    <t>1.2.10.</t>
  </si>
  <si>
    <t>93590</t>
  </si>
  <si>
    <t>TRANSPORTE COM CAMINHÃO BASCULANTE DE 10 M³, EM VIA URBANA PAVIMENTADA, ADICIONAL PARA DMT EXCEDENTE A 30 KM (UNIDADE: M3XKM). AF_07/2020</t>
  </si>
  <si>
    <t>M3XKM</t>
  </si>
  <si>
    <t>1.3.</t>
  </si>
  <si>
    <t xml:space="preserve">Pavimentação </t>
  </si>
  <si>
    <t>1.3.1.</t>
  </si>
  <si>
    <t>96396</t>
  </si>
  <si>
    <t>EXECUÇÃO E COMPACTAÇÃO DE BASE E OU SUB BASE PARA PAVIMENTAÇÃO DE BRITA GRADUADA SIMPLES - EXCLUSIVE CARGA E TRANSPORTE. AF_11/2019</t>
  </si>
  <si>
    <t>M3</t>
  </si>
  <si>
    <t>1.3.2.</t>
  </si>
  <si>
    <t>96401</t>
  </si>
  <si>
    <t>EXECUÇÃO DE IMPRIMAÇÃO COM ASFALTO DILUÍDO CM-30. AF_11/2019</t>
  </si>
  <si>
    <t>1.3.3.</t>
  </si>
  <si>
    <t>96402</t>
  </si>
  <si>
    <t>EXECUÇÃO DE PINTURA DE LIGAÇÃO COM EMULSÃO ASFÁLTICA RR-2C. AF_11/2019</t>
  </si>
  <si>
    <t>1.3.4.</t>
  </si>
  <si>
    <t>CONSTRUÇÃO DE PAVIMENTO COM APLICAÇÃO DE CBUQ,  BINDER, e:3,0CM</t>
  </si>
  <si>
    <t>1.3.5.</t>
  </si>
  <si>
    <t>1.3.6.</t>
  </si>
  <si>
    <t>1.3.7.</t>
  </si>
  <si>
    <t>3</t>
  </si>
  <si>
    <t>CONSTRUÇÃO DE PAVIMENTO COM APLICAÇÃO DE CBUQ, CAMADA DE ROLAMENTO, e:3,0CM</t>
  </si>
  <si>
    <t>1.3.8.</t>
  </si>
  <si>
    <t>1.4.</t>
  </si>
  <si>
    <t xml:space="preserve">Sinalização </t>
  </si>
  <si>
    <t>1.4.1.</t>
  </si>
  <si>
    <t>72947</t>
  </si>
  <si>
    <t>SINALIZACAO HORIZONTAL COM TINTA RETRORREFLETIVA A BASE DE RESINA ACRILICA COM MICROESFERAS DE VIDRO</t>
  </si>
  <si>
    <t>1.4.2.</t>
  </si>
  <si>
    <t>7</t>
  </si>
  <si>
    <t xml:space="preserve">RAMPA DE ACESSO </t>
  </si>
  <si>
    <t xml:space="preserve">UNIDADE </t>
  </si>
  <si>
    <t>1.4.3.</t>
  </si>
  <si>
    <t>8</t>
  </si>
  <si>
    <t>PLACA ESMALTADA PARA IDENTIFICAÇÃO NR DE RUA, COM TUBO EM AÇO GALVANIZADO</t>
  </si>
  <si>
    <t>UNID</t>
  </si>
  <si>
    <t>1.4.4.</t>
  </si>
  <si>
    <t>9</t>
  </si>
  <si>
    <t>PLACA ESMALTADA PARE E ESTACIONAMENTO, COM TUBO EM AÇO GALVANIZADO</t>
  </si>
  <si>
    <t>B. D. I</t>
  </si>
  <si>
    <t>Valor Total -=  R$:..</t>
  </si>
  <si>
    <t>TOTAL GRUPO  R$</t>
  </si>
  <si>
    <t>OBRA</t>
  </si>
  <si>
    <t>LOCAL</t>
  </si>
  <si>
    <t>Pavimentação Asfáltica c/ CBQU -</t>
  </si>
  <si>
    <t>Partes das Ruas Minuano  e  Coroados - Cfe Projeto Técnico</t>
  </si>
  <si>
    <t>Local  e  data</t>
  </si>
  <si>
    <t>Nome / Razão Social e  CNPJ</t>
  </si>
  <si>
    <t>Assinatura do Respons. Técnico e do Respons. Legal da Empresa</t>
  </si>
  <si>
    <t>Carimbo  da 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</si>
</sst>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u/>
      <sz val="14"/>
      <color rgb="FF00206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10" fontId="8" fillId="3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0" fillId="0" borderId="6" xfId="0" applyNumberFormat="1" applyBorder="1" applyAlignment="1">
      <alignment vertical="center"/>
    </xf>
    <xf numFmtId="4" fontId="1" fillId="3" borderId="5" xfId="0" applyNumberFormat="1" applyFont="1" applyFill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4" fontId="10" fillId="3" borderId="5" xfId="0" applyNumberFormat="1" applyFont="1" applyFill="1" applyBorder="1" applyAlignment="1">
      <alignment vertical="center"/>
    </xf>
    <xf numFmtId="4" fontId="4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0" fillId="3" borderId="1" xfId="0" applyNumberFormat="1" applyFill="1" applyBorder="1" applyAlignment="1">
      <alignment vertical="center"/>
    </xf>
    <xf numFmtId="4" fontId="1" fillId="3" borderId="1" xfId="0" applyNumberFormat="1" applyFont="1" applyFill="1" applyBorder="1" applyAlignment="1">
      <alignment vertical="center"/>
    </xf>
    <xf numFmtId="4" fontId="9" fillId="3" borderId="1" xfId="0" applyNumberFormat="1" applyFont="1" applyFill="1" applyBorder="1" applyAlignment="1">
      <alignment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0" fillId="0" borderId="13" xfId="0" applyBorder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4" fontId="1" fillId="0" borderId="13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4" fontId="1" fillId="0" borderId="13" xfId="0" applyNumberFormat="1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D77DF-3CFB-418E-931B-E92001697902}">
  <dimension ref="A1:J45"/>
  <sheetViews>
    <sheetView tabSelected="1" view="pageLayout" topLeftCell="A34" zoomScaleNormal="100" workbookViewId="0">
      <selection activeCell="H39" sqref="H39"/>
    </sheetView>
  </sheetViews>
  <sheetFormatPr defaultRowHeight="14.4" x14ac:dyDescent="0.3"/>
  <cols>
    <col min="1" max="1" width="7" style="1" customWidth="1"/>
    <col min="2" max="2" width="7.77734375" style="1" customWidth="1"/>
    <col min="3" max="3" width="7.109375" style="1" customWidth="1"/>
    <col min="4" max="4" width="57.109375" style="9" customWidth="1"/>
    <col min="5" max="5" width="7" style="2" customWidth="1"/>
    <col min="6" max="6" width="8.88671875" style="3"/>
    <col min="7" max="7" width="8.21875" style="4" customWidth="1"/>
    <col min="8" max="8" width="9" style="4" bestFit="1" customWidth="1"/>
    <col min="9" max="9" width="10" style="4" bestFit="1" customWidth="1"/>
    <col min="10" max="10" width="11.33203125" style="4" customWidth="1"/>
  </cols>
  <sheetData>
    <row r="1" spans="1:10" ht="16.2" thickBot="1" x14ac:dyDescent="0.35">
      <c r="A1" s="40" t="s">
        <v>107</v>
      </c>
      <c r="B1" s="41"/>
      <c r="C1" s="46" t="s">
        <v>109</v>
      </c>
      <c r="D1" s="47"/>
      <c r="E1" s="48"/>
      <c r="F1" s="49"/>
      <c r="G1" s="49"/>
    </row>
    <row r="2" spans="1:10" ht="18.600000000000001" thickBot="1" x14ac:dyDescent="0.35">
      <c r="A2" s="40" t="s">
        <v>108</v>
      </c>
      <c r="B2" s="41"/>
      <c r="C2" s="15" t="s">
        <v>110</v>
      </c>
      <c r="H2" s="20" t="s">
        <v>104</v>
      </c>
      <c r="I2" s="21">
        <v>0.26390000000000002</v>
      </c>
    </row>
    <row r="3" spans="1:10" ht="72" x14ac:dyDescent="0.3">
      <c r="A3" s="42" t="s">
        <v>0</v>
      </c>
      <c r="B3" s="42" t="s">
        <v>1</v>
      </c>
      <c r="C3" s="16" t="s">
        <v>2</v>
      </c>
      <c r="D3" s="17" t="s">
        <v>3</v>
      </c>
      <c r="E3" s="18" t="s">
        <v>4</v>
      </c>
      <c r="F3" s="19" t="s">
        <v>5</v>
      </c>
      <c r="G3" s="19" t="s">
        <v>6</v>
      </c>
      <c r="H3" s="19" t="s">
        <v>7</v>
      </c>
      <c r="I3" s="19" t="s">
        <v>8</v>
      </c>
      <c r="J3" s="19" t="s">
        <v>106</v>
      </c>
    </row>
    <row r="4" spans="1:10" ht="27" customHeight="1" x14ac:dyDescent="0.3">
      <c r="A4" s="11" t="s">
        <v>10</v>
      </c>
      <c r="B4" s="5"/>
      <c r="C4" s="5"/>
      <c r="D4" s="10"/>
      <c r="E4" s="6"/>
      <c r="F4" s="7"/>
      <c r="G4" s="8"/>
      <c r="H4" s="8"/>
      <c r="I4" s="8"/>
      <c r="J4" s="8"/>
    </row>
    <row r="5" spans="1:10" ht="26.4" customHeight="1" x14ac:dyDescent="0.3">
      <c r="A5" s="5" t="s">
        <v>11</v>
      </c>
      <c r="B5" s="12" t="s">
        <v>12</v>
      </c>
      <c r="C5" s="13"/>
      <c r="D5" s="14"/>
      <c r="E5" s="6"/>
      <c r="F5" s="7"/>
      <c r="G5" s="8"/>
      <c r="H5" s="8"/>
      <c r="I5" s="8"/>
      <c r="J5" s="8"/>
    </row>
    <row r="6" spans="1:10" ht="22.8" customHeight="1" x14ac:dyDescent="0.3">
      <c r="A6" s="31" t="s">
        <v>13</v>
      </c>
      <c r="B6" s="32" t="s">
        <v>14</v>
      </c>
      <c r="C6" s="33"/>
      <c r="D6" s="34"/>
      <c r="E6" s="35"/>
      <c r="F6" s="36"/>
      <c r="G6" s="37"/>
      <c r="H6" s="37"/>
      <c r="I6" s="37"/>
      <c r="J6" s="38">
        <f>SUM(I7:I9)</f>
        <v>5337.37</v>
      </c>
    </row>
    <row r="7" spans="1:10" ht="28.8" x14ac:dyDescent="0.3">
      <c r="A7" s="5" t="s">
        <v>15</v>
      </c>
      <c r="B7" s="5" t="s">
        <v>16</v>
      </c>
      <c r="C7" s="5" t="s">
        <v>17</v>
      </c>
      <c r="D7" s="10" t="s">
        <v>18</v>
      </c>
      <c r="E7" s="6" t="s">
        <v>19</v>
      </c>
      <c r="F7" s="7">
        <v>2.88</v>
      </c>
      <c r="G7" s="8">
        <v>300</v>
      </c>
      <c r="H7" s="23">
        <f>ROUND((G7*$I$2+G7),2)</f>
        <v>379.17</v>
      </c>
      <c r="I7" s="8">
        <f>ROUND((F7*H7),2)</f>
        <v>1092.01</v>
      </c>
      <c r="J7" s="22"/>
    </row>
    <row r="8" spans="1:10" ht="23.4" customHeight="1" x14ac:dyDescent="0.3">
      <c r="A8" s="5" t="s">
        <v>20</v>
      </c>
      <c r="B8" s="5" t="s">
        <v>9</v>
      </c>
      <c r="C8" s="5" t="s">
        <v>21</v>
      </c>
      <c r="D8" s="10" t="s">
        <v>22</v>
      </c>
      <c r="E8" s="6" t="s">
        <v>23</v>
      </c>
      <c r="F8" s="7">
        <v>1181.44</v>
      </c>
      <c r="G8" s="8">
        <v>2.29</v>
      </c>
      <c r="H8" s="23">
        <f>ROUND((G8*$I$2+G8),2)</f>
        <v>2.89</v>
      </c>
      <c r="I8" s="8">
        <f t="shared" ref="I8:I34" si="0">ROUND((F8*H8),2)</f>
        <v>3414.36</v>
      </c>
      <c r="J8" s="22"/>
    </row>
    <row r="9" spans="1:10" ht="28.8" x14ac:dyDescent="0.3">
      <c r="A9" s="5" t="s">
        <v>24</v>
      </c>
      <c r="B9" s="5" t="s">
        <v>9</v>
      </c>
      <c r="C9" s="5" t="s">
        <v>25</v>
      </c>
      <c r="D9" s="10" t="s">
        <v>26</v>
      </c>
      <c r="E9" s="6" t="s">
        <v>27</v>
      </c>
      <c r="F9" s="7">
        <v>10</v>
      </c>
      <c r="G9" s="8">
        <v>65.75</v>
      </c>
      <c r="H9" s="23">
        <f>ROUND((G9*$I$2+G9),2)</f>
        <v>83.1</v>
      </c>
      <c r="I9" s="8">
        <f t="shared" si="0"/>
        <v>831</v>
      </c>
      <c r="J9" s="22"/>
    </row>
    <row r="10" spans="1:10" ht="24" customHeight="1" x14ac:dyDescent="0.3">
      <c r="A10" s="31" t="s">
        <v>28</v>
      </c>
      <c r="B10" s="32" t="s">
        <v>29</v>
      </c>
      <c r="C10" s="33"/>
      <c r="D10" s="34"/>
      <c r="E10" s="35"/>
      <c r="F10" s="36"/>
      <c r="G10" s="37"/>
      <c r="H10" s="39"/>
      <c r="I10" s="37"/>
      <c r="J10" s="38">
        <f>SUM(I11:I20)</f>
        <v>18229.189999999999</v>
      </c>
    </row>
    <row r="11" spans="1:10" ht="28.8" x14ac:dyDescent="0.3">
      <c r="A11" s="5" t="s">
        <v>30</v>
      </c>
      <c r="B11" s="5" t="s">
        <v>9</v>
      </c>
      <c r="C11" s="5" t="s">
        <v>31</v>
      </c>
      <c r="D11" s="10" t="s">
        <v>32</v>
      </c>
      <c r="E11" s="6" t="s">
        <v>23</v>
      </c>
      <c r="F11" s="7">
        <v>19.36</v>
      </c>
      <c r="G11" s="8">
        <v>11.79</v>
      </c>
      <c r="H11" s="23">
        <f>ROUND((G11*$I$2+G11),2)</f>
        <v>14.9</v>
      </c>
      <c r="I11" s="8">
        <f t="shared" si="0"/>
        <v>288.45999999999998</v>
      </c>
      <c r="J11" s="22"/>
    </row>
    <row r="12" spans="1:10" ht="25.2" customHeight="1" x14ac:dyDescent="0.3">
      <c r="A12" s="5" t="s">
        <v>33</v>
      </c>
      <c r="B12" s="5" t="s">
        <v>34</v>
      </c>
      <c r="C12" s="5" t="s">
        <v>35</v>
      </c>
      <c r="D12" s="10" t="s">
        <v>36</v>
      </c>
      <c r="E12" s="6" t="s">
        <v>37</v>
      </c>
      <c r="F12" s="7">
        <v>558.6</v>
      </c>
      <c r="G12" s="8">
        <v>10.57</v>
      </c>
      <c r="H12" s="23">
        <f>ROUND((G12*$I$2+G12),2)</f>
        <v>13.36</v>
      </c>
      <c r="I12" s="8">
        <f t="shared" si="0"/>
        <v>7462.9</v>
      </c>
      <c r="J12" s="22"/>
    </row>
    <row r="13" spans="1:10" ht="25.2" customHeight="1" x14ac:dyDescent="0.3">
      <c r="A13" s="5" t="s">
        <v>38</v>
      </c>
      <c r="B13" s="5" t="s">
        <v>34</v>
      </c>
      <c r="C13" s="5" t="s">
        <v>39</v>
      </c>
      <c r="D13" s="10" t="s">
        <v>40</v>
      </c>
      <c r="E13" s="6" t="s">
        <v>41</v>
      </c>
      <c r="F13" s="7">
        <v>3</v>
      </c>
      <c r="G13" s="8">
        <v>946.22</v>
      </c>
      <c r="H13" s="23">
        <f>ROUND((G13*$I$2+G13),2)</f>
        <v>1195.93</v>
      </c>
      <c r="I13" s="8">
        <f t="shared" si="0"/>
        <v>3587.79</v>
      </c>
      <c r="J13" s="22"/>
    </row>
    <row r="14" spans="1:10" ht="28.8" x14ac:dyDescent="0.3">
      <c r="A14" s="5" t="s">
        <v>42</v>
      </c>
      <c r="B14" s="5" t="s">
        <v>16</v>
      </c>
      <c r="C14" s="5" t="s">
        <v>43</v>
      </c>
      <c r="D14" s="10" t="s">
        <v>44</v>
      </c>
      <c r="E14" s="6" t="s">
        <v>45</v>
      </c>
      <c r="F14" s="7">
        <v>35.92</v>
      </c>
      <c r="G14" s="8">
        <v>62.18</v>
      </c>
      <c r="H14" s="23">
        <f>ROUND((G14*$I$2+G14),2)</f>
        <v>78.59</v>
      </c>
      <c r="I14" s="8">
        <f t="shared" si="0"/>
        <v>2822.95</v>
      </c>
      <c r="J14" s="22"/>
    </row>
    <row r="15" spans="1:10" ht="28.8" x14ac:dyDescent="0.3">
      <c r="A15" s="5" t="s">
        <v>46</v>
      </c>
      <c r="B15" s="5" t="s">
        <v>16</v>
      </c>
      <c r="C15" s="5" t="s">
        <v>47</v>
      </c>
      <c r="D15" s="10" t="s">
        <v>48</v>
      </c>
      <c r="E15" s="6" t="s">
        <v>45</v>
      </c>
      <c r="F15" s="7">
        <v>10</v>
      </c>
      <c r="G15" s="8">
        <v>30.21</v>
      </c>
      <c r="H15" s="23">
        <f>ROUND((G15*$I$2+G15),2)</f>
        <v>38.18</v>
      </c>
      <c r="I15" s="8">
        <f t="shared" si="0"/>
        <v>381.8</v>
      </c>
      <c r="J15" s="22"/>
    </row>
    <row r="16" spans="1:10" ht="57.6" x14ac:dyDescent="0.3">
      <c r="A16" s="5" t="s">
        <v>49</v>
      </c>
      <c r="B16" s="5" t="s">
        <v>9</v>
      </c>
      <c r="C16" s="5" t="s">
        <v>50</v>
      </c>
      <c r="D16" s="10" t="s">
        <v>51</v>
      </c>
      <c r="E16" s="6" t="s">
        <v>52</v>
      </c>
      <c r="F16" s="7">
        <v>45.92</v>
      </c>
      <c r="G16" s="8">
        <v>34.32</v>
      </c>
      <c r="H16" s="23">
        <f>ROUND((G16*$I$2+G16),2)</f>
        <v>43.38</v>
      </c>
      <c r="I16" s="8">
        <f t="shared" si="0"/>
        <v>1992.01</v>
      </c>
      <c r="J16" s="22"/>
    </row>
    <row r="17" spans="1:10" ht="25.8" customHeight="1" x14ac:dyDescent="0.3">
      <c r="A17" s="5" t="s">
        <v>53</v>
      </c>
      <c r="B17" s="5" t="s">
        <v>34</v>
      </c>
      <c r="C17" s="5" t="s">
        <v>54</v>
      </c>
      <c r="D17" s="10" t="s">
        <v>55</v>
      </c>
      <c r="E17" s="6" t="s">
        <v>56</v>
      </c>
      <c r="F17" s="7">
        <v>18.18</v>
      </c>
      <c r="G17" s="8">
        <v>2.13</v>
      </c>
      <c r="H17" s="23">
        <f>ROUND((G17*$I$2+G17),2)</f>
        <v>2.69</v>
      </c>
      <c r="I17" s="8">
        <f t="shared" si="0"/>
        <v>48.9</v>
      </c>
      <c r="J17" s="22"/>
    </row>
    <row r="18" spans="1:10" ht="25.8" customHeight="1" x14ac:dyDescent="0.3">
      <c r="A18" s="5" t="s">
        <v>57</v>
      </c>
      <c r="B18" s="5" t="s">
        <v>34</v>
      </c>
      <c r="C18" s="5" t="s">
        <v>58</v>
      </c>
      <c r="D18" s="10" t="s">
        <v>59</v>
      </c>
      <c r="E18" s="6" t="s">
        <v>56</v>
      </c>
      <c r="F18" s="7">
        <v>18.18</v>
      </c>
      <c r="G18" s="8">
        <v>20.45</v>
      </c>
      <c r="H18" s="23">
        <f>ROUND((G18*$I$2+G18),2)</f>
        <v>25.85</v>
      </c>
      <c r="I18" s="8">
        <f t="shared" si="0"/>
        <v>469.95</v>
      </c>
      <c r="J18" s="22"/>
    </row>
    <row r="19" spans="1:10" ht="28.8" x14ac:dyDescent="0.3">
      <c r="A19" s="5" t="s">
        <v>60</v>
      </c>
      <c r="B19" s="5" t="s">
        <v>34</v>
      </c>
      <c r="C19" s="5" t="s">
        <v>61</v>
      </c>
      <c r="D19" s="10" t="s">
        <v>62</v>
      </c>
      <c r="E19" s="6" t="s">
        <v>63</v>
      </c>
      <c r="F19" s="7">
        <v>1.1599999999999999</v>
      </c>
      <c r="G19" s="8">
        <v>798</v>
      </c>
      <c r="H19" s="23">
        <f>ROUND((G19*$I$2+G19),2)</f>
        <v>1008.59</v>
      </c>
      <c r="I19" s="8">
        <f t="shared" si="0"/>
        <v>1169.96</v>
      </c>
      <c r="J19" s="22"/>
    </row>
    <row r="20" spans="1:10" ht="43.2" x14ac:dyDescent="0.3">
      <c r="A20" s="5" t="s">
        <v>64</v>
      </c>
      <c r="B20" s="5" t="s">
        <v>9</v>
      </c>
      <c r="C20" s="5" t="s">
        <v>65</v>
      </c>
      <c r="D20" s="10" t="s">
        <v>66</v>
      </c>
      <c r="E20" s="6" t="s">
        <v>67</v>
      </c>
      <c r="F20" s="7">
        <v>7.09</v>
      </c>
      <c r="G20" s="8">
        <v>0.5</v>
      </c>
      <c r="H20" s="23">
        <f>ROUND((G20*$I$2+G20),2)</f>
        <v>0.63</v>
      </c>
      <c r="I20" s="8">
        <f t="shared" si="0"/>
        <v>4.47</v>
      </c>
      <c r="J20" s="22"/>
    </row>
    <row r="21" spans="1:10" ht="25.8" customHeight="1" x14ac:dyDescent="0.3">
      <c r="A21" s="31" t="s">
        <v>68</v>
      </c>
      <c r="B21" s="32" t="s">
        <v>69</v>
      </c>
      <c r="C21" s="33"/>
      <c r="D21" s="34"/>
      <c r="E21" s="35"/>
      <c r="F21" s="36"/>
      <c r="G21" s="37"/>
      <c r="H21" s="39"/>
      <c r="I21" s="37"/>
      <c r="J21" s="38">
        <f>SUM(I22:I29)</f>
        <v>289442.07</v>
      </c>
    </row>
    <row r="22" spans="1:10" ht="43.2" x14ac:dyDescent="0.3">
      <c r="A22" s="5" t="s">
        <v>70</v>
      </c>
      <c r="B22" s="5" t="s">
        <v>9</v>
      </c>
      <c r="C22" s="5" t="s">
        <v>71</v>
      </c>
      <c r="D22" s="10" t="s">
        <v>72</v>
      </c>
      <c r="E22" s="6" t="s">
        <v>73</v>
      </c>
      <c r="F22" s="7">
        <v>75.41</v>
      </c>
      <c r="G22" s="8">
        <v>89.14</v>
      </c>
      <c r="H22" s="23">
        <f>ROUND((G22*$I$2+G22),2)</f>
        <v>112.66</v>
      </c>
      <c r="I22" s="8">
        <f t="shared" si="0"/>
        <v>8495.69</v>
      </c>
      <c r="J22" s="22"/>
    </row>
    <row r="23" spans="1:10" ht="28.8" x14ac:dyDescent="0.3">
      <c r="A23" s="5" t="s">
        <v>74</v>
      </c>
      <c r="B23" s="5" t="s">
        <v>9</v>
      </c>
      <c r="C23" s="5" t="s">
        <v>75</v>
      </c>
      <c r="D23" s="10" t="s">
        <v>76</v>
      </c>
      <c r="E23" s="6" t="s">
        <v>23</v>
      </c>
      <c r="F23" s="7">
        <v>3770.55</v>
      </c>
      <c r="G23" s="8">
        <v>6.02</v>
      </c>
      <c r="H23" s="23">
        <f>ROUND((G23*$I$2+G23),2)</f>
        <v>7.61</v>
      </c>
      <c r="I23" s="8">
        <f t="shared" si="0"/>
        <v>28693.89</v>
      </c>
      <c r="J23" s="22"/>
    </row>
    <row r="24" spans="1:10" ht="28.8" x14ac:dyDescent="0.3">
      <c r="A24" s="5" t="s">
        <v>77</v>
      </c>
      <c r="B24" s="5" t="s">
        <v>9</v>
      </c>
      <c r="C24" s="5" t="s">
        <v>78</v>
      </c>
      <c r="D24" s="10" t="s">
        <v>79</v>
      </c>
      <c r="E24" s="6" t="s">
        <v>23</v>
      </c>
      <c r="F24" s="7">
        <v>3770.55</v>
      </c>
      <c r="G24" s="8">
        <v>1.65</v>
      </c>
      <c r="H24" s="23">
        <f>ROUND((G24*$I$2+G24),2)</f>
        <v>2.09</v>
      </c>
      <c r="I24" s="8">
        <f t="shared" si="0"/>
        <v>7880.45</v>
      </c>
      <c r="J24" s="22"/>
    </row>
    <row r="25" spans="1:10" ht="28.8" x14ac:dyDescent="0.3">
      <c r="A25" s="5" t="s">
        <v>80</v>
      </c>
      <c r="B25" s="5" t="s">
        <v>34</v>
      </c>
      <c r="C25" s="5" t="s">
        <v>61</v>
      </c>
      <c r="D25" s="10" t="s">
        <v>81</v>
      </c>
      <c r="E25" s="6" t="s">
        <v>63</v>
      </c>
      <c r="F25" s="7">
        <v>113.12</v>
      </c>
      <c r="G25" s="8">
        <v>798</v>
      </c>
      <c r="H25" s="23">
        <f>ROUND((G25*$I$2+G25),2)</f>
        <v>1008.59</v>
      </c>
      <c r="I25" s="8">
        <f t="shared" si="0"/>
        <v>114091.7</v>
      </c>
      <c r="J25" s="22"/>
    </row>
    <row r="26" spans="1:10" ht="43.2" x14ac:dyDescent="0.3">
      <c r="A26" s="5" t="s">
        <v>82</v>
      </c>
      <c r="B26" s="5" t="s">
        <v>9</v>
      </c>
      <c r="C26" s="5" t="s">
        <v>65</v>
      </c>
      <c r="D26" s="10" t="s">
        <v>66</v>
      </c>
      <c r="E26" s="6" t="s">
        <v>67</v>
      </c>
      <c r="F26" s="7">
        <v>690.01</v>
      </c>
      <c r="G26" s="8">
        <v>0.5</v>
      </c>
      <c r="H26" s="23">
        <f>ROUND((G26*$I$2+G26),2)</f>
        <v>0.63</v>
      </c>
      <c r="I26" s="8">
        <f t="shared" si="0"/>
        <v>434.71</v>
      </c>
      <c r="J26" s="22"/>
    </row>
    <row r="27" spans="1:10" ht="28.8" x14ac:dyDescent="0.3">
      <c r="A27" s="5" t="s">
        <v>83</v>
      </c>
      <c r="B27" s="5" t="s">
        <v>9</v>
      </c>
      <c r="C27" s="5" t="s">
        <v>78</v>
      </c>
      <c r="D27" s="10" t="s">
        <v>79</v>
      </c>
      <c r="E27" s="6" t="s">
        <v>23</v>
      </c>
      <c r="F27" s="7">
        <v>3770.55</v>
      </c>
      <c r="G27" s="8">
        <v>1.65</v>
      </c>
      <c r="H27" s="23">
        <f>ROUND((G27*$I$2+G27),2)</f>
        <v>2.09</v>
      </c>
      <c r="I27" s="8">
        <f t="shared" si="0"/>
        <v>7880.45</v>
      </c>
      <c r="J27" s="22"/>
    </row>
    <row r="28" spans="1:10" ht="28.8" x14ac:dyDescent="0.3">
      <c r="A28" s="5" t="s">
        <v>84</v>
      </c>
      <c r="B28" s="5" t="s">
        <v>34</v>
      </c>
      <c r="C28" s="5" t="s">
        <v>85</v>
      </c>
      <c r="D28" s="10" t="s">
        <v>86</v>
      </c>
      <c r="E28" s="6" t="s">
        <v>63</v>
      </c>
      <c r="F28" s="7">
        <v>113.12</v>
      </c>
      <c r="G28" s="8">
        <v>850.03</v>
      </c>
      <c r="H28" s="23">
        <f>ROUND((G28*$I$2+G28),2)</f>
        <v>1074.3499999999999</v>
      </c>
      <c r="I28" s="8">
        <f t="shared" si="0"/>
        <v>121530.47</v>
      </c>
      <c r="J28" s="22"/>
    </row>
    <row r="29" spans="1:10" ht="43.2" x14ac:dyDescent="0.3">
      <c r="A29" s="5" t="s">
        <v>87</v>
      </c>
      <c r="B29" s="5" t="s">
        <v>9</v>
      </c>
      <c r="C29" s="5" t="s">
        <v>65</v>
      </c>
      <c r="D29" s="10" t="s">
        <v>66</v>
      </c>
      <c r="E29" s="6" t="s">
        <v>67</v>
      </c>
      <c r="F29" s="7">
        <v>690.01</v>
      </c>
      <c r="G29" s="8">
        <v>0.5</v>
      </c>
      <c r="H29" s="23">
        <f>ROUND((G29*$I$2+G29),2)</f>
        <v>0.63</v>
      </c>
      <c r="I29" s="8">
        <f t="shared" si="0"/>
        <v>434.71</v>
      </c>
      <c r="J29" s="22"/>
    </row>
    <row r="30" spans="1:10" ht="23.4" customHeight="1" x14ac:dyDescent="0.3">
      <c r="A30" s="31" t="s">
        <v>88</v>
      </c>
      <c r="B30" s="32" t="s">
        <v>89</v>
      </c>
      <c r="C30" s="33"/>
      <c r="D30" s="34"/>
      <c r="E30" s="35"/>
      <c r="F30" s="36"/>
      <c r="G30" s="37"/>
      <c r="H30" s="39"/>
      <c r="I30" s="37"/>
      <c r="J30" s="38">
        <f>SUM(I31:I34)</f>
        <v>7886.09</v>
      </c>
    </row>
    <row r="31" spans="1:10" ht="28.8" x14ac:dyDescent="0.3">
      <c r="A31" s="5" t="s">
        <v>90</v>
      </c>
      <c r="B31" s="5" t="s">
        <v>9</v>
      </c>
      <c r="C31" s="5" t="s">
        <v>91</v>
      </c>
      <c r="D31" s="10" t="s">
        <v>92</v>
      </c>
      <c r="E31" s="6" t="s">
        <v>23</v>
      </c>
      <c r="F31" s="7">
        <v>65.709999999999994</v>
      </c>
      <c r="G31" s="8">
        <v>13.16</v>
      </c>
      <c r="H31" s="23">
        <f>ROUND((G31*$I$2+G31),2)</f>
        <v>16.63</v>
      </c>
      <c r="I31" s="8">
        <f t="shared" si="0"/>
        <v>1092.76</v>
      </c>
      <c r="J31" s="22"/>
    </row>
    <row r="32" spans="1:10" ht="25.8" customHeight="1" x14ac:dyDescent="0.3">
      <c r="A32" s="5" t="s">
        <v>93</v>
      </c>
      <c r="B32" s="5" t="s">
        <v>34</v>
      </c>
      <c r="C32" s="5" t="s">
        <v>94</v>
      </c>
      <c r="D32" s="10" t="s">
        <v>95</v>
      </c>
      <c r="E32" s="6" t="s">
        <v>96</v>
      </c>
      <c r="F32" s="7">
        <v>8</v>
      </c>
      <c r="G32" s="8">
        <v>222.66</v>
      </c>
      <c r="H32" s="23">
        <f>ROUND((G32*$I$2+G32),2)</f>
        <v>281.42</v>
      </c>
      <c r="I32" s="8">
        <f t="shared" si="0"/>
        <v>2251.36</v>
      </c>
      <c r="J32" s="22"/>
    </row>
    <row r="33" spans="1:10" ht="28.8" x14ac:dyDescent="0.3">
      <c r="A33" s="5" t="s">
        <v>97</v>
      </c>
      <c r="B33" s="5" t="s">
        <v>34</v>
      </c>
      <c r="C33" s="5" t="s">
        <v>98</v>
      </c>
      <c r="D33" s="10" t="s">
        <v>99</v>
      </c>
      <c r="E33" s="6" t="s">
        <v>100</v>
      </c>
      <c r="F33" s="7">
        <v>4</v>
      </c>
      <c r="G33" s="8">
        <v>342.64</v>
      </c>
      <c r="H33" s="23">
        <f>ROUND((G33*$I$2+G33),2)</f>
        <v>433.06</v>
      </c>
      <c r="I33" s="8">
        <f t="shared" si="0"/>
        <v>1732.24</v>
      </c>
      <c r="J33" s="22"/>
    </row>
    <row r="34" spans="1:10" ht="29.4" thickBot="1" x14ac:dyDescent="0.35">
      <c r="A34" s="5" t="s">
        <v>101</v>
      </c>
      <c r="B34" s="5" t="s">
        <v>34</v>
      </c>
      <c r="C34" s="5" t="s">
        <v>102</v>
      </c>
      <c r="D34" s="10" t="s">
        <v>103</v>
      </c>
      <c r="E34" s="6" t="s">
        <v>100</v>
      </c>
      <c r="F34" s="7">
        <v>7</v>
      </c>
      <c r="G34" s="8">
        <v>317.58</v>
      </c>
      <c r="H34" s="23">
        <f>ROUND((G34*$I$2+G34),2)</f>
        <v>401.39</v>
      </c>
      <c r="I34" s="24">
        <f t="shared" si="0"/>
        <v>2809.73</v>
      </c>
      <c r="J34" s="26"/>
    </row>
    <row r="35" spans="1:10" ht="20.399999999999999" customHeight="1" thickBot="1" x14ac:dyDescent="0.35">
      <c r="F35" s="28" t="s">
        <v>105</v>
      </c>
      <c r="G35" s="29"/>
      <c r="H35" s="30"/>
      <c r="I35" s="25">
        <f>SUM(I7:I34)</f>
        <v>320894.71999999997</v>
      </c>
      <c r="J35" s="27">
        <f>SUM(J6:J34)</f>
        <v>320894.72000000003</v>
      </c>
    </row>
    <row r="36" spans="1:10" x14ac:dyDescent="0.3">
      <c r="A36" s="50"/>
      <c r="B36" s="50"/>
      <c r="C36" s="50"/>
      <c r="D36" s="50"/>
      <c r="E36" s="50"/>
      <c r="F36" s="50"/>
    </row>
    <row r="37" spans="1:10" x14ac:dyDescent="0.3">
      <c r="A37" s="15" t="s">
        <v>111</v>
      </c>
    </row>
    <row r="38" spans="1:10" ht="15.6" x14ac:dyDescent="0.3">
      <c r="H38" s="54" t="s">
        <v>114</v>
      </c>
    </row>
    <row r="40" spans="1:10" ht="15.6" x14ac:dyDescent="0.3">
      <c r="A40" s="51"/>
      <c r="B40" s="51"/>
      <c r="C40" s="51"/>
      <c r="D40" s="51"/>
      <c r="E40" s="51"/>
      <c r="F40" s="51"/>
      <c r="G40" s="51"/>
    </row>
    <row r="41" spans="1:10" x14ac:dyDescent="0.3">
      <c r="A41" s="15" t="s">
        <v>112</v>
      </c>
    </row>
    <row r="44" spans="1:10" x14ac:dyDescent="0.3">
      <c r="A44" s="52"/>
      <c r="B44" s="52"/>
      <c r="C44" s="52"/>
      <c r="D44" s="43"/>
      <c r="E44" s="44"/>
      <c r="F44" s="45"/>
    </row>
    <row r="45" spans="1:10" x14ac:dyDescent="0.3">
      <c r="A45" s="53" t="s">
        <v>113</v>
      </c>
    </row>
  </sheetData>
  <mergeCells count="10">
    <mergeCell ref="A1:B1"/>
    <mergeCell ref="A2:B2"/>
    <mergeCell ref="A36:F36"/>
    <mergeCell ref="A40:G40"/>
    <mergeCell ref="B5:D5"/>
    <mergeCell ref="B6:D6"/>
    <mergeCell ref="B10:D10"/>
    <mergeCell ref="B21:D21"/>
    <mergeCell ref="B30:D30"/>
    <mergeCell ref="F35:H35"/>
  </mergeCells>
  <pageMargins left="0.51181102362204722" right="0.51181102362204722" top="0.78740157480314965" bottom="0.59055118110236227" header="0.31496062992125984" footer="0.31496062992125984"/>
  <pageSetup paperSize="9" orientation="landscape" r:id="rId1"/>
  <headerFooter>
    <oddHeader>&amp;L&amp;"-,Negrito"&amp;UProcesso Licitatório Nr. 243/2020
Tomada de Preços Nr.  27/2020&amp;C&amp;"-,Negrito"&amp;16&amp;UPlanilha  Orçamentária&amp;R&amp;"-,Negrito"&amp;UEstado do Rio Grande do Sul
Município de Tenente Portrela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 1</dc:creator>
  <cp:lastModifiedBy>LICITA 1</cp:lastModifiedBy>
  <cp:lastPrinted>2020-11-20T11:23:56Z</cp:lastPrinted>
  <dcterms:created xsi:type="dcterms:W3CDTF">2020-11-19T19:18:02Z</dcterms:created>
  <dcterms:modified xsi:type="dcterms:W3CDTF">2020-11-20T11:24:12Z</dcterms:modified>
</cp:coreProperties>
</file>