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6108" activeTab="0"/>
  </bookViews>
  <sheets>
    <sheet name="Plan1" sheetId="1" r:id="rId1"/>
  </sheets>
  <externalReferences>
    <externalReference r:id="rId4"/>
  </externalReferences>
  <definedNames>
    <definedName name="_xlnm.Print_Area" localSheetId="0">'Plan1'!$A$1:$K$24</definedName>
  </definedNames>
  <calcPr fullCalcOnLoad="1"/>
</workbook>
</file>

<file path=xl/sharedStrings.xml><?xml version="1.0" encoding="utf-8"?>
<sst xmlns="http://schemas.openxmlformats.org/spreadsheetml/2006/main" count="39" uniqueCount="34">
  <si>
    <t>CRONOGRAMA FÍSICO-FINANCEIRO</t>
  </si>
  <si>
    <t>ITEM</t>
  </si>
  <si>
    <t>1.0</t>
  </si>
  <si>
    <t>2.0</t>
  </si>
  <si>
    <t>3.0</t>
  </si>
  <si>
    <t>TOTAL MENSAL</t>
  </si>
  <si>
    <t>4.0</t>
  </si>
  <si>
    <t>TOTAL ACUMULADO</t>
  </si>
  <si>
    <t>drenagem</t>
  </si>
  <si>
    <t>pavimentação</t>
  </si>
  <si>
    <t>sinalização</t>
  </si>
  <si>
    <t>peso</t>
  </si>
  <si>
    <t>%</t>
  </si>
  <si>
    <t xml:space="preserve">CUSTO </t>
  </si>
  <si>
    <t xml:space="preserve"> UNIDADE</t>
  </si>
  <si>
    <t>R$</t>
  </si>
  <si>
    <t xml:space="preserve">    30 dias</t>
  </si>
  <si>
    <t xml:space="preserve">    60 dias</t>
  </si>
  <si>
    <t xml:space="preserve">    90 dias</t>
  </si>
  <si>
    <t>serviços preliminares</t>
  </si>
  <si>
    <t>(    ) GLOBAL</t>
  </si>
  <si>
    <t>EMPREENDIMENTO: INFRA-ESTRUTURA</t>
  </si>
  <si>
    <t>CONCEDENTE: MINISTÉRIO DAS CIDADES</t>
  </si>
  <si>
    <t>PROPONENTE: MUNICÍPIO DE TENENTE PORTELA</t>
  </si>
  <si>
    <t>EXECUTOR: PREFEITURA MUNICIPAL DE TENENTE PORTELA</t>
  </si>
  <si>
    <t>MODALIDADE: PAVIMENTAÇÃO</t>
  </si>
  <si>
    <t>DESCRIÇÃO DOS SERVIÇOS</t>
  </si>
  <si>
    <t>(X ) INDIVIDUAL</t>
  </si>
  <si>
    <t>TIPO DE SERVIÇO: REVESTIMENTO ASFÁLTICO     ÁREA: 5.122,50 m²</t>
  </si>
  <si>
    <t>RUA TAPUIAS E GAURAMA</t>
  </si>
  <si>
    <t>Local  e  Data..</t>
  </si>
  <si>
    <t>Razão Social  e  CNPJ...</t>
  </si>
  <si>
    <t>Assinat. Respons. Legal Empresa</t>
  </si>
  <si>
    <t>&gt;&gt; Carimbo da Empresa &lt;&lt;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</si>
</sst>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"/>
    <numFmt numFmtId="186" formatCode="_(* #,##0.000_);_(* \(#,##0.000\);_(* &quot;-&quot;??_);_(@_)"/>
    <numFmt numFmtId="187" formatCode="[$-416]dddd\,\ d&quot; de &quot;mmmm&quot; de &quot;yyyy"/>
    <numFmt numFmtId="188" formatCode="&quot;R$ &quot;#,##0.00"/>
    <numFmt numFmtId="189" formatCode="_-* #,##0.000_-;\-* #,##0.000_-;_-* &quot;-&quot;???_-;_-@_-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71" fontId="0" fillId="0" borderId="13" xfId="51" applyFont="1" applyBorder="1" applyAlignment="1">
      <alignment/>
    </xf>
    <xf numFmtId="171" fontId="0" fillId="0" borderId="12" xfId="51" applyFont="1" applyBorder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171" fontId="0" fillId="0" borderId="0" xfId="51" applyFont="1" applyAlignment="1">
      <alignment/>
    </xf>
    <xf numFmtId="171" fontId="37" fillId="33" borderId="0" xfId="51" applyFont="1" applyFill="1" applyAlignment="1">
      <alignment/>
    </xf>
    <xf numFmtId="171" fontId="1" fillId="0" borderId="12" xfId="5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1" fillId="0" borderId="0" xfId="0" applyFont="1" applyAlignment="1">
      <alignment horizontal="left"/>
    </xf>
    <xf numFmtId="0" fontId="0" fillId="0" borderId="16" xfId="0" applyBorder="1" applyAlignment="1">
      <alignment/>
    </xf>
    <xf numFmtId="0" fontId="2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&#231;amento%201012.082-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13">
          <cell r="M13">
            <v>539.675</v>
          </cell>
        </row>
        <row r="16">
          <cell r="M16">
            <v>126446.61124999999</v>
          </cell>
        </row>
        <row r="55">
          <cell r="M55">
            <v>271648.02093600004</v>
          </cell>
        </row>
        <row r="69">
          <cell r="M69">
            <v>4511.8903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view="pageLayout" zoomScaleSheetLayoutView="90" workbookViewId="0" topLeftCell="A2">
      <selection activeCell="G21" sqref="G21"/>
    </sheetView>
  </sheetViews>
  <sheetFormatPr defaultColWidth="9.140625" defaultRowHeight="12.75"/>
  <cols>
    <col min="2" max="2" width="5.28125" style="0" customWidth="1"/>
    <col min="3" max="3" width="25.8515625" style="0" customWidth="1"/>
    <col min="4" max="4" width="13.57421875" style="0" customWidth="1"/>
    <col min="5" max="5" width="10.140625" style="0" customWidth="1"/>
    <col min="6" max="6" width="11.8515625" style="0" customWidth="1"/>
    <col min="7" max="7" width="9.140625" style="0" customWidth="1"/>
    <col min="8" max="8" width="14.7109375" style="0" customWidth="1"/>
    <col min="9" max="9" width="9.00390625" style="0" customWidth="1"/>
    <col min="10" max="10" width="12.00390625" style="0" customWidth="1"/>
    <col min="11" max="11" width="10.57421875" style="0" customWidth="1"/>
  </cols>
  <sheetData>
    <row r="1" spans="1:11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7.25">
      <c r="A2" s="12"/>
      <c r="B2" s="12"/>
      <c r="C2" s="12"/>
      <c r="D2" s="19" t="s">
        <v>0</v>
      </c>
      <c r="E2" s="1"/>
      <c r="F2" s="12"/>
      <c r="G2" s="12"/>
      <c r="H2" s="12"/>
      <c r="I2" s="12"/>
      <c r="J2" s="12"/>
      <c r="K2" s="12"/>
    </row>
    <row r="3" spans="1:11" ht="12.75">
      <c r="A3" s="12"/>
      <c r="B3" s="12"/>
      <c r="C3" s="12"/>
      <c r="D3" s="1" t="s">
        <v>20</v>
      </c>
      <c r="E3" s="1"/>
      <c r="F3" s="1" t="s">
        <v>27</v>
      </c>
      <c r="G3" s="12"/>
      <c r="H3" s="12"/>
      <c r="I3" s="12"/>
      <c r="J3" s="12"/>
      <c r="K3" s="12"/>
    </row>
    <row r="4" spans="1:11" ht="14.25">
      <c r="A4" s="12"/>
      <c r="B4" s="13" t="s">
        <v>21</v>
      </c>
      <c r="C4" s="12"/>
      <c r="D4" s="1"/>
      <c r="E4" s="1"/>
      <c r="F4" s="1"/>
      <c r="G4" s="12"/>
      <c r="H4" s="1" t="s">
        <v>25</v>
      </c>
      <c r="I4" s="12"/>
      <c r="J4" s="12"/>
      <c r="K4" s="12"/>
    </row>
    <row r="5" spans="1:11" ht="14.25">
      <c r="A5" s="12"/>
      <c r="B5" s="13" t="s">
        <v>22</v>
      </c>
      <c r="C5" s="12"/>
      <c r="D5" s="12"/>
      <c r="E5" s="12"/>
      <c r="F5" s="12"/>
      <c r="G5" s="12"/>
      <c r="H5" s="1" t="s">
        <v>29</v>
      </c>
      <c r="I5" s="14"/>
      <c r="J5" s="12"/>
      <c r="K5" s="12"/>
    </row>
    <row r="6" spans="1:11" ht="14.25">
      <c r="A6" s="12"/>
      <c r="B6" s="13" t="s">
        <v>23</v>
      </c>
      <c r="C6" s="12"/>
      <c r="D6" s="12"/>
      <c r="E6" s="12"/>
      <c r="F6" s="12"/>
      <c r="G6" s="12"/>
      <c r="H6" s="12"/>
      <c r="I6" s="12"/>
      <c r="J6" s="12"/>
      <c r="K6" s="12"/>
    </row>
    <row r="7" spans="1:11" ht="14.25">
      <c r="A7" s="12"/>
      <c r="B7" s="13" t="s">
        <v>24</v>
      </c>
      <c r="C7" s="12"/>
      <c r="D7" s="12"/>
      <c r="E7" s="12"/>
      <c r="F7" s="12"/>
      <c r="G7" s="12"/>
      <c r="H7" s="12"/>
      <c r="I7" s="12"/>
      <c r="J7" s="12"/>
      <c r="K7" s="12"/>
    </row>
    <row r="8" spans="1:11" ht="14.25">
      <c r="A8" s="12"/>
      <c r="B8" s="13" t="s">
        <v>28</v>
      </c>
      <c r="C8" s="12"/>
      <c r="D8" s="12"/>
      <c r="E8" s="12"/>
      <c r="F8" s="12"/>
      <c r="G8" s="12"/>
      <c r="H8" s="12"/>
      <c r="I8" s="12"/>
      <c r="J8" s="12"/>
      <c r="K8" s="12"/>
    </row>
    <row r="9" spans="1:11" ht="14.25">
      <c r="A9" s="12"/>
      <c r="B9" s="13"/>
      <c r="C9" s="12"/>
      <c r="D9" s="12"/>
      <c r="E9" s="12"/>
      <c r="F9" s="12"/>
      <c r="G9" s="12"/>
      <c r="H9" s="12"/>
      <c r="I9" s="12"/>
      <c r="J9" s="12"/>
      <c r="K9" s="12"/>
    </row>
    <row r="10" spans="1:11" ht="12.75">
      <c r="A10" s="12"/>
      <c r="B10" s="6" t="s">
        <v>1</v>
      </c>
      <c r="C10" s="6" t="s">
        <v>26</v>
      </c>
      <c r="D10" s="2" t="s">
        <v>13</v>
      </c>
      <c r="E10" s="2" t="s">
        <v>11</v>
      </c>
      <c r="F10" s="17" t="s">
        <v>16</v>
      </c>
      <c r="G10" s="18"/>
      <c r="H10" s="17" t="s">
        <v>17</v>
      </c>
      <c r="I10" s="18"/>
      <c r="J10" s="17" t="s">
        <v>18</v>
      </c>
      <c r="K10" s="18"/>
    </row>
    <row r="11" spans="1:11" ht="12.75">
      <c r="A11" s="12"/>
      <c r="B11" s="7"/>
      <c r="C11" s="7"/>
      <c r="D11" s="3" t="s">
        <v>14</v>
      </c>
      <c r="E11" s="3" t="s">
        <v>12</v>
      </c>
      <c r="F11" s="4" t="s">
        <v>15</v>
      </c>
      <c r="G11" s="4" t="s">
        <v>12</v>
      </c>
      <c r="H11" s="4" t="s">
        <v>15</v>
      </c>
      <c r="I11" s="4" t="s">
        <v>12</v>
      </c>
      <c r="J11" s="4" t="s">
        <v>15</v>
      </c>
      <c r="K11" s="4" t="s">
        <v>12</v>
      </c>
    </row>
    <row r="12" spans="1:11" ht="18.75" customHeight="1">
      <c r="A12" s="12"/>
      <c r="B12" s="9" t="s">
        <v>2</v>
      </c>
      <c r="C12" s="9" t="s">
        <v>19</v>
      </c>
      <c r="D12" s="10">
        <f>'[1]Plan1'!$M$13</f>
        <v>539.675</v>
      </c>
      <c r="E12" s="10">
        <f>D12*100/D16</f>
        <v>0.1338658291620724</v>
      </c>
      <c r="F12" s="10">
        <f>D12</f>
        <v>539.675</v>
      </c>
      <c r="G12" s="10">
        <f>E12</f>
        <v>0.1338658291620724</v>
      </c>
      <c r="H12" s="11"/>
      <c r="I12" s="11"/>
      <c r="J12" s="11"/>
      <c r="K12" s="11">
        <f>J12*100/D16</f>
        <v>0</v>
      </c>
    </row>
    <row r="13" spans="1:11" ht="18.75" customHeight="1">
      <c r="A13" s="12"/>
      <c r="B13" s="8" t="s">
        <v>3</v>
      </c>
      <c r="C13" s="8" t="s">
        <v>8</v>
      </c>
      <c r="D13" s="15">
        <f>'[1]Plan1'!$M$16</f>
        <v>126446.61124999999</v>
      </c>
      <c r="E13" s="11">
        <f>D13*100/D16</f>
        <v>31.36495197983135</v>
      </c>
      <c r="F13" s="11">
        <f>D13/10*7</f>
        <v>88512.62787499999</v>
      </c>
      <c r="G13" s="11">
        <f>E13/10*7</f>
        <v>21.955466385881945</v>
      </c>
      <c r="H13" s="11">
        <f>D13/10*3</f>
        <v>37933.983374999996</v>
      </c>
      <c r="I13" s="11">
        <f>E13/10*3</f>
        <v>9.409485593949405</v>
      </c>
      <c r="J13" s="11"/>
      <c r="K13" s="11">
        <f>J13*100/D16</f>
        <v>0</v>
      </c>
    </row>
    <row r="14" spans="1:11" ht="18.75" customHeight="1">
      <c r="A14" s="12"/>
      <c r="B14" s="8" t="s">
        <v>4</v>
      </c>
      <c r="C14" s="8" t="s">
        <v>9</v>
      </c>
      <c r="D14" s="11">
        <f>'[1]Plan1'!$M$55</f>
        <v>271648.02093600004</v>
      </c>
      <c r="E14" s="11">
        <f>D14*100/D16</f>
        <v>67.38201243865967</v>
      </c>
      <c r="F14" s="11"/>
      <c r="G14" s="11">
        <f>F14*100/D16</f>
        <v>0</v>
      </c>
      <c r="H14" s="11">
        <f>D14/10*7</f>
        <v>190153.6146552</v>
      </c>
      <c r="I14" s="11">
        <f>E14/10*7</f>
        <v>47.167408707061774</v>
      </c>
      <c r="J14" s="11">
        <f>D14/10*3</f>
        <v>81494.4062808</v>
      </c>
      <c r="K14" s="11">
        <f>E14/10*3</f>
        <v>20.214603731597904</v>
      </c>
    </row>
    <row r="15" spans="1:11" ht="18.75" customHeight="1">
      <c r="A15" s="12"/>
      <c r="B15" s="8" t="s">
        <v>6</v>
      </c>
      <c r="C15" s="8" t="s">
        <v>10</v>
      </c>
      <c r="D15" s="11">
        <f>'[1]Plan1'!$M$69</f>
        <v>4511.8903</v>
      </c>
      <c r="E15" s="11">
        <f>D15*100/D16</f>
        <v>1.1191697523468973</v>
      </c>
      <c r="F15" s="11"/>
      <c r="G15" s="11">
        <f>F15*100/D16</f>
        <v>0</v>
      </c>
      <c r="H15" s="11"/>
      <c r="I15" s="11"/>
      <c r="J15" s="14">
        <f>D15</f>
        <v>4511.8903</v>
      </c>
      <c r="K15" s="11">
        <f>E15</f>
        <v>1.1191697523468973</v>
      </c>
    </row>
    <row r="16" spans="1:11" ht="26.25" customHeight="1">
      <c r="A16" s="12"/>
      <c r="B16" s="5"/>
      <c r="C16" s="5" t="s">
        <v>5</v>
      </c>
      <c r="D16" s="16">
        <f>SUM(D12:D15)</f>
        <v>403146.1974860001</v>
      </c>
      <c r="E16" s="11">
        <f>D16*100/D16</f>
        <v>100</v>
      </c>
      <c r="F16" s="11">
        <f>SUM(F12:F15)</f>
        <v>89052.302875</v>
      </c>
      <c r="G16" s="11">
        <f>G12+G13+G14+G15</f>
        <v>22.089332215044017</v>
      </c>
      <c r="H16" s="11">
        <f>SUM(H12:H15)</f>
        <v>228087.5980302</v>
      </c>
      <c r="I16" s="11">
        <f>I12+I13+I14+I15</f>
        <v>56.57689430101118</v>
      </c>
      <c r="J16" s="11">
        <f>SUM(J12:J15)</f>
        <v>86006.2965808</v>
      </c>
      <c r="K16" s="11">
        <f>K12+K13+K14+K15</f>
        <v>21.333773483944803</v>
      </c>
    </row>
    <row r="17" spans="1:11" ht="23.25" customHeight="1">
      <c r="A17" s="12"/>
      <c r="B17" s="12"/>
      <c r="C17" s="5" t="s">
        <v>7</v>
      </c>
      <c r="D17" s="16">
        <f>D16</f>
        <v>403146.1974860001</v>
      </c>
      <c r="E17" s="11"/>
      <c r="F17" s="16">
        <f>F16</f>
        <v>89052.302875</v>
      </c>
      <c r="G17" s="16">
        <f>G16</f>
        <v>22.089332215044017</v>
      </c>
      <c r="H17" s="16">
        <f>F17+H16</f>
        <v>317139.9009052</v>
      </c>
      <c r="I17" s="16">
        <f>I16+G17</f>
        <v>78.66622651605519</v>
      </c>
      <c r="J17" s="16">
        <f>H17+J16</f>
        <v>403146.197486</v>
      </c>
      <c r="K17" s="16">
        <f>I17+K16</f>
        <v>100</v>
      </c>
    </row>
    <row r="18" spans="1:11" ht="12.75">
      <c r="A18" s="12"/>
      <c r="B18" s="12"/>
      <c r="C18" s="1"/>
      <c r="D18" s="1"/>
      <c r="E18" s="1"/>
      <c r="F18" s="1"/>
      <c r="G18" s="1"/>
      <c r="H18" s="12"/>
      <c r="I18" s="12"/>
      <c r="J18" s="1"/>
      <c r="K18" s="1"/>
    </row>
    <row r="19" spans="1:11" ht="13.5">
      <c r="A19" s="12"/>
      <c r="B19" s="20"/>
      <c r="C19" s="21"/>
      <c r="D19" s="21"/>
      <c r="E19" s="21"/>
      <c r="F19" s="21"/>
      <c r="G19" s="21"/>
      <c r="H19" s="1"/>
      <c r="I19" s="24" t="s">
        <v>33</v>
      </c>
      <c r="J19" s="1"/>
      <c r="K19" s="1"/>
    </row>
    <row r="20" spans="1:11" ht="12.75">
      <c r="A20" s="12"/>
      <c r="B20" s="22" t="s">
        <v>30</v>
      </c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2"/>
      <c r="B21" s="12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2"/>
      <c r="B22" s="20"/>
      <c r="C22" s="21"/>
      <c r="D22" s="21"/>
      <c r="E22" s="21"/>
      <c r="F22" s="21"/>
      <c r="G22" s="21"/>
      <c r="H22" s="21"/>
      <c r="I22" s="1"/>
      <c r="J22" s="1"/>
      <c r="K22" s="1"/>
    </row>
    <row r="23" spans="1:11" ht="12.75">
      <c r="A23" s="12"/>
      <c r="B23" s="22" t="s">
        <v>31</v>
      </c>
      <c r="C23" s="1"/>
      <c r="D23" s="12"/>
      <c r="E23" s="12"/>
      <c r="F23" s="1"/>
      <c r="G23" s="1"/>
      <c r="H23" s="1"/>
      <c r="I23" s="1"/>
      <c r="J23" s="12"/>
      <c r="K23" s="12"/>
    </row>
    <row r="24" spans="1:11" ht="12.75">
      <c r="A24" s="12"/>
      <c r="B24" s="12"/>
      <c r="C24" s="1"/>
      <c r="D24" s="12"/>
      <c r="E24" s="12"/>
      <c r="F24" s="1"/>
      <c r="G24" s="1"/>
      <c r="H24" s="1"/>
      <c r="I24" s="1"/>
      <c r="J24" s="12"/>
      <c r="K24" s="12"/>
    </row>
    <row r="25" spans="2:5" ht="12.75">
      <c r="B25" s="23"/>
      <c r="C25" s="23"/>
      <c r="D25" s="23"/>
      <c r="E25" s="23"/>
    </row>
    <row r="26" ht="12.75">
      <c r="B26" s="22" t="s">
        <v>32</v>
      </c>
    </row>
  </sheetData>
  <sheetProtection/>
  <mergeCells count="5">
    <mergeCell ref="F10:G10"/>
    <mergeCell ref="H10:I10"/>
    <mergeCell ref="J10:K10"/>
    <mergeCell ref="B19:G19"/>
    <mergeCell ref="B22:H22"/>
  </mergeCells>
  <printOptions/>
  <pageMargins left="0.7874015748031497" right="0.7874015748031497" top="1.1811023622047245" bottom="0.3937007874015748" header="0.5118110236220472" footer="0.5118110236220472"/>
  <pageSetup fitToHeight="1" fitToWidth="1" horizontalDpi="300" verticalDpi="300" orientation="landscape" paperSize="9" r:id="rId1"/>
  <headerFooter alignWithMargins="0">
    <oddHeader>&amp;L&amp;"Arial,Negrito"&amp;12&amp;UEstado do Rio Grande do Sul
Municipio de Tenente Portela&amp;R&amp;"Arial,Negrito"&amp;12&amp;UProcesso Licitatório Nr.  68/2015
Tomada de Preços Nr.  12/2015</oddHead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Meus Documentos</cp:lastModifiedBy>
  <cp:lastPrinted>2015-04-07T17:04:08Z</cp:lastPrinted>
  <dcterms:created xsi:type="dcterms:W3CDTF">1999-05-18T18:25:48Z</dcterms:created>
  <dcterms:modified xsi:type="dcterms:W3CDTF">2015-04-07T17:06:57Z</dcterms:modified>
  <cp:category/>
  <cp:version/>
  <cp:contentType/>
  <cp:contentStatus/>
</cp:coreProperties>
</file>