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8" yWindow="65380" windowWidth="6756" windowHeight="9672" activeTab="0"/>
  </bookViews>
  <sheets>
    <sheet name="Plan1" sheetId="1" r:id="rId1"/>
  </sheets>
  <definedNames>
    <definedName name="_xlnm.Print_Area" localSheetId="0">'Plan1'!$A$1:$R$19</definedName>
  </definedNames>
  <calcPr fullCalcOnLoad="1"/>
</workbook>
</file>

<file path=xl/sharedStrings.xml><?xml version="1.0" encoding="utf-8"?>
<sst xmlns="http://schemas.openxmlformats.org/spreadsheetml/2006/main" count="38" uniqueCount="26">
  <si>
    <t>2.0</t>
  </si>
  <si>
    <t>1.0</t>
  </si>
  <si>
    <t>TOTAL ACUMULADO</t>
  </si>
  <si>
    <t>%</t>
  </si>
  <si>
    <t>SUB TOTAL</t>
  </si>
  <si>
    <t>PROPONENTE: PREFEITURA MUNICIPAL DE TENENTE PORTELA- RS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</si>
  <si>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</si>
  <si>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</si>
  <si>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</si>
  <si>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</si>
  <si>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</si>
  <si>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</si>
  <si>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</si>
  <si>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</si>
  <si>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</si>
  <si>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</si>
  <si>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Mês 05</t>
  </si>
  <si>
    <t>LOCAL:</t>
  </si>
  <si>
    <t>prova real</t>
  </si>
  <si>
    <t>local  e  data</t>
  </si>
  <si>
    <t>Assinat. Resp. Técnico Empresa</t>
  </si>
  <si>
    <t>Assinat. Resp.Legal Empresa</t>
  </si>
  <si>
    <t>&gt;  Carimbo  da   Empresa &lt;</t>
  </si>
  <si>
    <t>Rio Turvo  e  Lajeado Pinhalzinho</t>
  </si>
  <si>
    <t>PONTE RIO TURVO</t>
  </si>
  <si>
    <t>PONTE  LAJ. PINHALZINHO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</si>
</sst>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  <numFmt numFmtId="194" formatCode="[$-416]dddd\,\ d&quot; de &quot;mmmm&quot; de &quot;yyyy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71" fontId="9" fillId="0" borderId="19" xfId="51" applyFont="1" applyBorder="1" applyAlignment="1">
      <alignment/>
    </xf>
    <xf numFmtId="2" fontId="9" fillId="0" borderId="19" xfId="0" applyNumberFormat="1" applyFont="1" applyBorder="1" applyAlignment="1">
      <alignment/>
    </xf>
    <xf numFmtId="171" fontId="8" fillId="0" borderId="19" xfId="51" applyFont="1" applyBorder="1" applyAlignment="1">
      <alignment/>
    </xf>
    <xf numFmtId="0" fontId="5" fillId="0" borderId="0" xfId="0" applyFont="1" applyBorder="1" applyAlignment="1">
      <alignment/>
    </xf>
    <xf numFmtId="171" fontId="6" fillId="0" borderId="20" xfId="51" applyFont="1" applyBorder="1" applyAlignment="1">
      <alignment horizontal="center"/>
    </xf>
    <xf numFmtId="171" fontId="8" fillId="0" borderId="16" xfId="51" applyFont="1" applyBorder="1" applyAlignment="1">
      <alignment/>
    </xf>
    <xf numFmtId="171" fontId="8" fillId="0" borderId="17" xfId="51" applyFont="1" applyBorder="1" applyAlignment="1">
      <alignment/>
    </xf>
    <xf numFmtId="171" fontId="9" fillId="0" borderId="20" xfId="5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5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71" fontId="5" fillId="33" borderId="22" xfId="5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5" fillId="33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171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171" fontId="9" fillId="0" borderId="23" xfId="51" applyFont="1" applyBorder="1" applyAlignment="1">
      <alignment/>
    </xf>
    <xf numFmtId="0" fontId="9" fillId="0" borderId="15" xfId="0" applyFont="1" applyBorder="1" applyAlignment="1">
      <alignment/>
    </xf>
    <xf numFmtId="171" fontId="9" fillId="0" borderId="15" xfId="51" applyFont="1" applyBorder="1" applyAlignment="1">
      <alignment/>
    </xf>
    <xf numFmtId="171" fontId="9" fillId="0" borderId="24" xfId="51" applyFont="1" applyBorder="1" applyAlignment="1">
      <alignment/>
    </xf>
    <xf numFmtId="0" fontId="11" fillId="0" borderId="0" xfId="0" applyFont="1" applyAlignment="1">
      <alignment/>
    </xf>
    <xf numFmtId="0" fontId="8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17" xfId="0" applyFont="1" applyBorder="1" applyAlignment="1">
      <alignment/>
    </xf>
    <xf numFmtId="171" fontId="48" fillId="0" borderId="16" xfId="51" applyFont="1" applyBorder="1" applyAlignment="1">
      <alignment/>
    </xf>
    <xf numFmtId="171" fontId="48" fillId="0" borderId="17" xfId="51" applyFont="1" applyBorder="1" applyAlignment="1">
      <alignment/>
    </xf>
    <xf numFmtId="171" fontId="48" fillId="0" borderId="17" xfId="0" applyNumberFormat="1" applyFont="1" applyBorder="1" applyAlignment="1">
      <alignment/>
    </xf>
    <xf numFmtId="171" fontId="48" fillId="0" borderId="18" xfId="0" applyNumberFormat="1" applyFont="1" applyBorder="1" applyAlignment="1">
      <alignment/>
    </xf>
    <xf numFmtId="10" fontId="48" fillId="0" borderId="16" xfId="0" applyNumberFormat="1" applyFont="1" applyBorder="1" applyAlignment="1">
      <alignment/>
    </xf>
    <xf numFmtId="10" fontId="48" fillId="0" borderId="17" xfId="0" applyNumberFormat="1" applyFont="1" applyBorder="1" applyAlignment="1">
      <alignment/>
    </xf>
    <xf numFmtId="10" fontId="48" fillId="0" borderId="16" xfId="51" applyNumberFormat="1" applyFont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30" xfId="0" applyBorder="1" applyAlignment="1">
      <alignment/>
    </xf>
    <xf numFmtId="0" fontId="12" fillId="0" borderId="0" xfId="0" applyFont="1" applyAlignment="1">
      <alignment horizontal="left"/>
    </xf>
    <xf numFmtId="0" fontId="0" fillId="0" borderId="30" xfId="0" applyBorder="1" applyAlignment="1">
      <alignment wrapText="1"/>
    </xf>
    <xf numFmtId="10" fontId="8" fillId="0" borderId="16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Layout" zoomScaleSheetLayoutView="100" workbookViewId="0" topLeftCell="A1">
      <selection activeCell="H14" sqref="H14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1.140625" style="0" customWidth="1"/>
    <col min="7" max="7" width="8.28125" style="0" customWidth="1"/>
    <col min="8" max="8" width="10.140625" style="0" customWidth="1"/>
    <col min="9" max="9" width="8.00390625" style="0" customWidth="1"/>
    <col min="10" max="10" width="11.00390625" style="0" customWidth="1"/>
    <col min="11" max="11" width="0.13671875" style="0" customWidth="1"/>
    <col min="12" max="12" width="8.8515625" style="0" customWidth="1"/>
    <col min="13" max="13" width="10.8515625" style="0" customWidth="1"/>
    <col min="14" max="14" width="8.00390625" style="0" customWidth="1"/>
    <col min="15" max="15" width="11.28125" style="0" customWidth="1"/>
    <col min="16" max="16" width="8.00390625" style="0" customWidth="1"/>
    <col min="17" max="17" width="14.140625" style="0" customWidth="1"/>
    <col min="18" max="18" width="8.00390625" style="0" customWidth="1"/>
    <col min="19" max="19" width="9.140625" style="0" hidden="1" customWidth="1"/>
    <col min="20" max="20" width="13.57421875" style="0" customWidth="1"/>
  </cols>
  <sheetData>
    <row r="1" spans="1:18" ht="13.5">
      <c r="A1" s="5"/>
      <c r="B1" s="6"/>
      <c r="C1" s="6"/>
      <c r="D1" s="6"/>
      <c r="E1" s="6"/>
      <c r="F1" s="7"/>
      <c r="G1" s="7"/>
      <c r="H1" s="6" t="s">
        <v>6</v>
      </c>
      <c r="I1" s="21"/>
      <c r="J1" s="8"/>
      <c r="K1" s="7"/>
      <c r="L1" s="9"/>
      <c r="M1" s="9"/>
      <c r="N1" s="9"/>
      <c r="O1" s="9"/>
      <c r="P1" s="9"/>
      <c r="Q1" s="9"/>
      <c r="R1" s="3"/>
    </row>
    <row r="2" spans="1:18" ht="14.25" thickBo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"/>
    </row>
    <row r="3" spans="1:18" ht="13.5">
      <c r="A3" s="4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1"/>
    </row>
    <row r="4" spans="1:18" ht="13.5">
      <c r="A4" s="48" t="s">
        <v>17</v>
      </c>
      <c r="B4" s="9" t="s">
        <v>23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4.25" thickBot="1">
      <c r="A5" s="48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1"/>
    </row>
    <row r="6" spans="1:19" ht="15">
      <c r="A6" s="47" t="s">
        <v>7</v>
      </c>
      <c r="B6" s="26" t="s">
        <v>8</v>
      </c>
      <c r="C6" s="26"/>
      <c r="D6" s="26" t="s">
        <v>3</v>
      </c>
      <c r="E6" s="26"/>
      <c r="F6" s="30" t="s">
        <v>10</v>
      </c>
      <c r="G6" s="30"/>
      <c r="H6" s="30" t="s">
        <v>11</v>
      </c>
      <c r="I6" s="30"/>
      <c r="J6" s="30" t="s">
        <v>12</v>
      </c>
      <c r="K6" s="31"/>
      <c r="L6" s="31"/>
      <c r="M6" s="30" t="s">
        <v>13</v>
      </c>
      <c r="N6" s="30"/>
      <c r="O6" s="30" t="s">
        <v>14</v>
      </c>
      <c r="P6" s="34"/>
      <c r="Q6" s="32" t="s">
        <v>16</v>
      </c>
      <c r="R6" s="34"/>
      <c r="S6" s="1"/>
    </row>
    <row r="7" spans="1:20" ht="15" thickBot="1">
      <c r="A7" s="12"/>
      <c r="B7" s="27" t="s">
        <v>9</v>
      </c>
      <c r="C7" s="13"/>
      <c r="D7" s="13"/>
      <c r="E7" s="13"/>
      <c r="F7" s="33" t="s">
        <v>15</v>
      </c>
      <c r="G7" s="33" t="s">
        <v>3</v>
      </c>
      <c r="H7" s="33" t="s">
        <v>15</v>
      </c>
      <c r="I7" s="33" t="s">
        <v>3</v>
      </c>
      <c r="J7" s="33" t="s">
        <v>15</v>
      </c>
      <c r="K7" s="33" t="s">
        <v>3</v>
      </c>
      <c r="L7" s="33" t="s">
        <v>3</v>
      </c>
      <c r="M7" s="33" t="s">
        <v>15</v>
      </c>
      <c r="N7" s="33" t="s">
        <v>3</v>
      </c>
      <c r="O7" s="33" t="s">
        <v>15</v>
      </c>
      <c r="P7" s="33" t="s">
        <v>3</v>
      </c>
      <c r="Q7" s="35" t="s">
        <v>15</v>
      </c>
      <c r="R7" s="22" t="s">
        <v>3</v>
      </c>
      <c r="S7" s="1"/>
      <c r="T7" s="57" t="s">
        <v>18</v>
      </c>
    </row>
    <row r="8" spans="1:20" ht="19.5" customHeight="1">
      <c r="A8" s="14" t="s">
        <v>1</v>
      </c>
      <c r="B8" s="14" t="s">
        <v>24</v>
      </c>
      <c r="C8" s="23">
        <v>2064.52</v>
      </c>
      <c r="D8" s="15">
        <f>(C8*0.00111111)</f>
        <v>2.2939088172</v>
      </c>
      <c r="E8" s="15"/>
      <c r="F8" s="49">
        <v>14074.28</v>
      </c>
      <c r="G8" s="62">
        <v>0.65</v>
      </c>
      <c r="H8" s="36">
        <f>F8*G8</f>
        <v>9148.282000000001</v>
      </c>
      <c r="I8" s="53">
        <v>0.35</v>
      </c>
      <c r="J8" s="36">
        <f>F8*I8</f>
        <v>4925.998</v>
      </c>
      <c r="K8" s="14"/>
      <c r="L8" s="53"/>
      <c r="M8" s="36">
        <f>N8*$F$8</f>
        <v>0</v>
      </c>
      <c r="N8" s="53"/>
      <c r="O8" s="36">
        <f>P8*$F$8</f>
        <v>0</v>
      </c>
      <c r="P8" s="53"/>
      <c r="Q8" s="36">
        <f>R8*$F$8</f>
        <v>0</v>
      </c>
      <c r="R8" s="55"/>
      <c r="S8" s="1"/>
      <c r="T8" s="56">
        <f>I8+L8+N8+P8+R8</f>
        <v>0.35</v>
      </c>
    </row>
    <row r="9" spans="1:20" ht="19.5" customHeight="1">
      <c r="A9" s="16" t="s">
        <v>0</v>
      </c>
      <c r="B9" s="16" t="s">
        <v>25</v>
      </c>
      <c r="C9" s="24">
        <v>1899.27</v>
      </c>
      <c r="D9" s="15">
        <f aca="true" t="shared" si="0" ref="D9:D16">(C9*0.00111111)</f>
        <v>2.1102978897</v>
      </c>
      <c r="E9" s="15"/>
      <c r="F9" s="50">
        <v>6049.02</v>
      </c>
      <c r="G9" s="62">
        <v>0.65</v>
      </c>
      <c r="H9" s="36">
        <f>F9*G9</f>
        <v>3931.8630000000003</v>
      </c>
      <c r="I9" s="53">
        <v>0.35</v>
      </c>
      <c r="J9" s="36">
        <f>F9*I9</f>
        <v>2117.157</v>
      </c>
      <c r="K9" s="16"/>
      <c r="L9" s="53"/>
      <c r="M9" s="36">
        <f>N9*$F$9</f>
        <v>0</v>
      </c>
      <c r="N9" s="53"/>
      <c r="O9" s="36">
        <f>P9*$F$9</f>
        <v>0</v>
      </c>
      <c r="P9" s="53"/>
      <c r="Q9" s="36">
        <f>R9*$F$9</f>
        <v>0</v>
      </c>
      <c r="R9" s="55"/>
      <c r="S9" s="1"/>
      <c r="T9" s="56">
        <f aca="true" t="shared" si="1" ref="T9:T18">I9+L9+N9+P9+R9</f>
        <v>0.35</v>
      </c>
    </row>
    <row r="10" spans="1:20" ht="19.5" customHeight="1">
      <c r="A10" s="16"/>
      <c r="B10" s="16"/>
      <c r="C10" s="24"/>
      <c r="D10" s="15"/>
      <c r="E10" s="15"/>
      <c r="F10" s="50"/>
      <c r="G10" s="36"/>
      <c r="H10" s="36"/>
      <c r="I10" s="53"/>
      <c r="J10" s="36"/>
      <c r="K10" s="16"/>
      <c r="L10" s="53"/>
      <c r="M10" s="36"/>
      <c r="N10" s="53"/>
      <c r="O10" s="36"/>
      <c r="P10" s="53"/>
      <c r="Q10" s="36">
        <f>R10*$F$10</f>
        <v>0</v>
      </c>
      <c r="R10" s="55"/>
      <c r="S10" s="1"/>
      <c r="T10" s="56">
        <f t="shared" si="1"/>
        <v>0</v>
      </c>
    </row>
    <row r="11" spans="1:20" ht="19.5" customHeight="1">
      <c r="A11" s="16"/>
      <c r="B11" s="37"/>
      <c r="C11" s="24"/>
      <c r="D11" s="15"/>
      <c r="E11" s="28"/>
      <c r="F11" s="51"/>
      <c r="G11" s="36"/>
      <c r="H11" s="36"/>
      <c r="I11" s="53"/>
      <c r="J11" s="36"/>
      <c r="K11" s="16"/>
      <c r="L11" s="54"/>
      <c r="M11" s="36"/>
      <c r="N11" s="53"/>
      <c r="O11" s="36"/>
      <c r="P11" s="53"/>
      <c r="Q11" s="36">
        <f>R11*$F$11</f>
        <v>0</v>
      </c>
      <c r="R11" s="55"/>
      <c r="S11" s="1"/>
      <c r="T11" s="56">
        <f t="shared" si="1"/>
        <v>0</v>
      </c>
    </row>
    <row r="12" spans="1:20" ht="19.5" customHeight="1">
      <c r="A12" s="16"/>
      <c r="B12" s="37"/>
      <c r="C12" s="24"/>
      <c r="D12" s="15"/>
      <c r="E12" s="15"/>
      <c r="F12" s="51"/>
      <c r="G12" s="36"/>
      <c r="H12" s="36"/>
      <c r="I12" s="53"/>
      <c r="J12" s="36"/>
      <c r="K12" s="16"/>
      <c r="L12" s="53"/>
      <c r="M12" s="36"/>
      <c r="N12" s="53"/>
      <c r="O12" s="36"/>
      <c r="P12" s="53"/>
      <c r="Q12" s="36">
        <f>R12*$F$12</f>
        <v>0</v>
      </c>
      <c r="R12" s="55"/>
      <c r="S12" s="1"/>
      <c r="T12" s="56">
        <f t="shared" si="1"/>
        <v>0</v>
      </c>
    </row>
    <row r="13" spans="1:20" ht="19.5" customHeight="1">
      <c r="A13" s="16"/>
      <c r="B13" s="37"/>
      <c r="C13" s="24"/>
      <c r="D13" s="15"/>
      <c r="E13" s="15"/>
      <c r="F13" s="51"/>
      <c r="G13" s="36"/>
      <c r="H13" s="36"/>
      <c r="I13" s="53"/>
      <c r="J13" s="36"/>
      <c r="K13" s="16"/>
      <c r="L13" s="53"/>
      <c r="M13" s="36"/>
      <c r="N13" s="53"/>
      <c r="O13" s="36"/>
      <c r="P13" s="53"/>
      <c r="Q13" s="36">
        <f>R13*$F$13</f>
        <v>0</v>
      </c>
      <c r="R13" s="55"/>
      <c r="S13" s="1"/>
      <c r="T13" s="56">
        <f t="shared" si="1"/>
        <v>0</v>
      </c>
    </row>
    <row r="14" spans="1:20" ht="19.5" customHeight="1">
      <c r="A14" s="16"/>
      <c r="B14" s="37"/>
      <c r="C14" s="24"/>
      <c r="D14" s="15"/>
      <c r="E14" s="15"/>
      <c r="F14" s="51"/>
      <c r="G14" s="36"/>
      <c r="H14" s="36"/>
      <c r="I14" s="53"/>
      <c r="J14" s="36"/>
      <c r="K14" s="16"/>
      <c r="L14" s="53"/>
      <c r="M14" s="36"/>
      <c r="N14" s="53"/>
      <c r="O14" s="36"/>
      <c r="P14" s="53"/>
      <c r="Q14" s="36">
        <f>R14*$F$14</f>
        <v>0</v>
      </c>
      <c r="R14" s="55"/>
      <c r="S14" s="1">
        <f>SUM(J14:R14)</f>
        <v>0</v>
      </c>
      <c r="T14" s="56">
        <f t="shared" si="1"/>
        <v>0</v>
      </c>
    </row>
    <row r="15" spans="1:20" ht="19.5" customHeight="1">
      <c r="A15" s="16"/>
      <c r="B15" s="16"/>
      <c r="C15" s="24"/>
      <c r="D15" s="15"/>
      <c r="E15" s="15"/>
      <c r="F15" s="51"/>
      <c r="G15" s="36"/>
      <c r="H15" s="36"/>
      <c r="I15" s="53"/>
      <c r="J15" s="36"/>
      <c r="K15" s="16"/>
      <c r="L15" s="53"/>
      <c r="M15" s="36"/>
      <c r="N15" s="53"/>
      <c r="O15" s="36"/>
      <c r="P15" s="53"/>
      <c r="Q15" s="36">
        <f>R15*$F$15</f>
        <v>0</v>
      </c>
      <c r="R15" s="55"/>
      <c r="S15" s="1"/>
      <c r="T15" s="56">
        <f t="shared" si="1"/>
        <v>0</v>
      </c>
    </row>
    <row r="16" spans="1:20" ht="19.5" customHeight="1">
      <c r="A16" s="16"/>
      <c r="B16" s="16"/>
      <c r="C16" s="24"/>
      <c r="D16" s="15"/>
      <c r="E16" s="15"/>
      <c r="F16" s="51"/>
      <c r="G16" s="36"/>
      <c r="H16" s="36"/>
      <c r="I16" s="53"/>
      <c r="J16" s="36"/>
      <c r="K16" s="16"/>
      <c r="L16" s="53"/>
      <c r="M16" s="36"/>
      <c r="N16" s="53"/>
      <c r="O16" s="36"/>
      <c r="P16" s="53"/>
      <c r="Q16" s="36">
        <f>R16*$F$16</f>
        <v>0</v>
      </c>
      <c r="R16" s="55"/>
      <c r="S16" s="1"/>
      <c r="T16" s="56">
        <f t="shared" si="1"/>
        <v>0</v>
      </c>
    </row>
    <row r="17" spans="1:20" ht="19.5" customHeight="1" thickBot="1">
      <c r="A17" s="16"/>
      <c r="B17" s="16"/>
      <c r="C17" s="24"/>
      <c r="D17" s="15"/>
      <c r="E17" s="29"/>
      <c r="F17" s="52"/>
      <c r="G17" s="36"/>
      <c r="H17" s="36"/>
      <c r="I17" s="53"/>
      <c r="J17" s="36"/>
      <c r="K17" s="17"/>
      <c r="L17" s="53"/>
      <c r="M17" s="36"/>
      <c r="N17" s="53"/>
      <c r="O17" s="36"/>
      <c r="P17" s="53"/>
      <c r="Q17" s="36">
        <f>R17*$F$17</f>
        <v>0</v>
      </c>
      <c r="R17" s="55"/>
      <c r="S17" s="1"/>
      <c r="T17" s="56">
        <f t="shared" si="1"/>
        <v>0</v>
      </c>
    </row>
    <row r="18" spans="1:20" ht="19.5" customHeight="1">
      <c r="A18" s="43"/>
      <c r="B18" s="45" t="s">
        <v>4</v>
      </c>
      <c r="C18" s="18">
        <f>SUM(C8:C17)</f>
        <v>3963.79</v>
      </c>
      <c r="D18" s="19">
        <f>SUM(D8:D17)</f>
        <v>4.4042067069</v>
      </c>
      <c r="E18" s="19"/>
      <c r="F18" s="20">
        <f>SUM(F8:F17)</f>
        <v>20123.300000000003</v>
      </c>
      <c r="G18" s="20">
        <f>SUM(G8:G17)</f>
        <v>1.3</v>
      </c>
      <c r="H18" s="18">
        <f>SUM(H8:H17)</f>
        <v>13080.145</v>
      </c>
      <c r="I18" s="20">
        <f>(I8*$G$8)+(I9*$G$9)+(I10*$G$10)+(I11*$G$11)+(I12*$G$12)+(I13*$G$13)+(I14*$G$14)+(I15*$G$15)+(I16*$G$16)+(I17*$G$17)</f>
        <v>0.45499999999999996</v>
      </c>
      <c r="J18" s="18">
        <f>SUM(J8:J17)</f>
        <v>7043.155</v>
      </c>
      <c r="K18" s="20"/>
      <c r="L18" s="20">
        <f>(L8*$G$8)+(L9*$G$9)+(L10*$G$10)+(L11*$G$11)+(L12*$G$12)+(L13*$G$13)+(L14*$G$14)+(L15*$G$15)+(L16*$G$16)+(L17*$G$17)</f>
        <v>0</v>
      </c>
      <c r="M18" s="38">
        <f>SUM(M8:M17)</f>
        <v>0</v>
      </c>
      <c r="N18" s="20">
        <f>(N8*$G$8)+(N9*$G$9)+(N10*$G$10)+(N11*$G$11)+(N12*$G$12)+(N13*$G$13)+(N14*$G$14)+(N15*$G$15)+(N16*$G$16)+(N17*$G$17)</f>
        <v>0</v>
      </c>
      <c r="O18" s="38">
        <f>SUM(O8:O17)</f>
        <v>0</v>
      </c>
      <c r="P18" s="20">
        <f>(P8*$G$8)+(P9*$G$9)+(P10*$G$10)+(P11*$G$11)+(P12*$G$12)+(P13*$G$13)+(P14*$G$14)+(P15*$G$15)+(P16*$G$16)+(P17*$G$17)</f>
        <v>0</v>
      </c>
      <c r="Q18" s="38">
        <f>SUM(Q8:Q17)</f>
        <v>0</v>
      </c>
      <c r="R18" s="20">
        <f>(R8*$G$8)+(R9*$G$9)+(R10*$G$10)+(R11*$G$11)+(R12*$G$12)+(R13*$G$13)+(R14*$G$14)+(R15*$G$15)+(R16*$G$16)+(R17*$G$17)</f>
        <v>0</v>
      </c>
      <c r="S18" s="1"/>
      <c r="T18" s="56">
        <f t="shared" si="1"/>
        <v>0.45499999999999996</v>
      </c>
    </row>
    <row r="19" spans="1:19" s="2" customFormat="1" ht="15.75" thickBot="1">
      <c r="A19" s="44"/>
      <c r="B19" s="46" t="s">
        <v>2</v>
      </c>
      <c r="C19" s="39"/>
      <c r="D19" s="39"/>
      <c r="E19" s="39"/>
      <c r="F19" s="40">
        <f>SUM(F18:F18)</f>
        <v>20123.300000000003</v>
      </c>
      <c r="G19" s="40">
        <f>G18</f>
        <v>1.3</v>
      </c>
      <c r="H19" s="40">
        <f>H18</f>
        <v>13080.145</v>
      </c>
      <c r="I19" s="40">
        <f>I18</f>
        <v>0.45499999999999996</v>
      </c>
      <c r="J19" s="40">
        <f>H19+J18</f>
        <v>20123.3</v>
      </c>
      <c r="K19" s="40"/>
      <c r="L19" s="41">
        <f>I19+L18</f>
        <v>0.45499999999999996</v>
      </c>
      <c r="M19" s="41">
        <f>J19+M18</f>
        <v>20123.3</v>
      </c>
      <c r="N19" s="41">
        <f>L19+N18</f>
        <v>0.45499999999999996</v>
      </c>
      <c r="O19" s="41">
        <f>M19+O18</f>
        <v>20123.3</v>
      </c>
      <c r="P19" s="41">
        <f>N19+P18</f>
        <v>0.45499999999999996</v>
      </c>
      <c r="Q19" s="41">
        <f>O19+Q18</f>
        <v>20123.3</v>
      </c>
      <c r="R19" s="25">
        <f>P19+R18</f>
        <v>0.45499999999999996</v>
      </c>
      <c r="S19" s="42"/>
    </row>
    <row r="20" ht="15">
      <c r="S20" s="1"/>
    </row>
    <row r="21" spans="1:19" ht="15">
      <c r="A21" s="61"/>
      <c r="B21" s="61"/>
      <c r="C21" s="61"/>
      <c r="D21" s="61"/>
      <c r="E21" s="61"/>
      <c r="F21" s="61"/>
      <c r="G21" s="61"/>
      <c r="H21" s="61"/>
      <c r="I21" s="61"/>
      <c r="J21" s="61"/>
      <c r="S21" s="1"/>
    </row>
    <row r="22" spans="1:19" ht="15">
      <c r="A22" s="58" t="s">
        <v>19</v>
      </c>
      <c r="P22" s="60" t="s">
        <v>22</v>
      </c>
      <c r="S22" s="1"/>
    </row>
    <row r="23" ht="15">
      <c r="S23" s="1"/>
    </row>
    <row r="24" ht="15">
      <c r="S24" s="1"/>
    </row>
    <row r="25" spans="1:19" ht="15">
      <c r="A25" s="59"/>
      <c r="B25" s="59"/>
      <c r="C25" s="59"/>
      <c r="D25" s="59"/>
      <c r="E25" s="59"/>
      <c r="F25" s="59"/>
      <c r="G25" s="59"/>
      <c r="I25" s="59"/>
      <c r="J25" s="59"/>
      <c r="K25" s="59"/>
      <c r="L25" s="59"/>
      <c r="M25" s="59"/>
      <c r="N25" s="59"/>
      <c r="S25" s="1"/>
    </row>
    <row r="26" spans="1:19" ht="15">
      <c r="A26" s="58" t="s">
        <v>20</v>
      </c>
      <c r="I26" s="58" t="s">
        <v>21</v>
      </c>
      <c r="S26" s="1"/>
    </row>
    <row r="27" ht="15">
      <c r="S27" s="1"/>
    </row>
    <row r="28" ht="15">
      <c r="S28" s="1"/>
    </row>
    <row r="29" ht="15">
      <c r="S29" s="1"/>
    </row>
    <row r="30" ht="15"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S34" s="1"/>
    </row>
    <row r="35" spans="2:5" ht="12.75">
      <c r="B35" s="2"/>
      <c r="C35" s="2"/>
      <c r="D35" s="2"/>
      <c r="E35" s="2"/>
    </row>
    <row r="36" spans="6:18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sheetProtection/>
  <mergeCells count="1">
    <mergeCell ref="A21:J21"/>
  </mergeCells>
  <printOptions/>
  <pageMargins left="0.5905511811023623" right="0.3937007874015748" top="0.984251968503937" bottom="0" header="0.5118110236220472" footer="0.5118110236220472"/>
  <pageSetup horizontalDpi="300" verticalDpi="300" orientation="landscape" paperSize="9" scale="87" r:id="rId1"/>
  <headerFooter alignWithMargins="0">
    <oddHeader>&amp;L&amp;"Arial,Negrito"&amp;UESTADO DO RIO GRANDE DO SUL
MUNICÍPIO DE TENENTE PORTELA&amp;R&amp;"Arial,Negrito"PROCESSO LICITATÓRIO NR.  156/2017
TOMADA DE PREÇOS Nr.  05/2017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Meus Documentos</cp:lastModifiedBy>
  <cp:lastPrinted>2017-09-12T18:41:06Z</cp:lastPrinted>
  <dcterms:created xsi:type="dcterms:W3CDTF">1999-05-17T17:32:30Z</dcterms:created>
  <dcterms:modified xsi:type="dcterms:W3CDTF">2017-09-12T18:41:51Z</dcterms:modified>
  <cp:category/>
  <cp:version/>
  <cp:contentType/>
  <cp:contentStatus/>
</cp:coreProperties>
</file>